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8"/>
  </bookViews>
  <sheets>
    <sheet name="一年级" sheetId="1" r:id="rId1"/>
    <sheet name="二年级" sheetId="2" r:id="rId2"/>
    <sheet name="三年级" sheetId="3" r:id="rId3"/>
    <sheet name="四（1）" sheetId="4" r:id="rId4"/>
    <sheet name="四（2）" sheetId="11" r:id="rId5"/>
    <sheet name="五1" sheetId="5" r:id="rId6"/>
    <sheet name="五2" sheetId="6" r:id="rId7"/>
    <sheet name="六1" sheetId="7" r:id="rId8"/>
    <sheet name="六2" sheetId="8" r:id="rId9"/>
    <sheet name="四总" sheetId="12" r:id="rId10"/>
    <sheet name="五总" sheetId="9" r:id="rId11"/>
    <sheet name="六总" sheetId="10" r:id="rId12"/>
    <sheet name="Sheet1" sheetId="13" r:id="rId13"/>
  </sheets>
  <definedNames>
    <definedName name="_xlnm._FilterDatabase" localSheetId="0" hidden="1">一年级!$A$1:$F$27</definedName>
  </definedNames>
  <calcPr calcId="144525"/>
</workbook>
</file>

<file path=xl/sharedStrings.xml><?xml version="1.0" encoding="utf-8"?>
<sst xmlns="http://schemas.openxmlformats.org/spreadsheetml/2006/main" count="700" uniqueCount="338">
  <si>
    <t>2021年秋第二次月考一年级登分表</t>
  </si>
  <si>
    <t>序号</t>
  </si>
  <si>
    <t>姓名</t>
  </si>
  <si>
    <t>语文</t>
  </si>
  <si>
    <t>数学</t>
  </si>
  <si>
    <t>总分</t>
  </si>
  <si>
    <t>排名</t>
  </si>
  <si>
    <t>刘贝贝</t>
  </si>
  <si>
    <t>黄芷莹</t>
  </si>
  <si>
    <t>沈运旗</t>
  </si>
  <si>
    <t>郇子轩</t>
  </si>
  <si>
    <t>杨亦钦</t>
  </si>
  <si>
    <t>杨惠珺</t>
  </si>
  <si>
    <t>欧阳云熙</t>
  </si>
  <si>
    <t xml:space="preserve"> </t>
  </si>
  <si>
    <t>刘梓杨</t>
  </si>
  <si>
    <t>梁文强</t>
  </si>
  <si>
    <t>钟子涵</t>
  </si>
  <si>
    <t>刘宸</t>
  </si>
  <si>
    <t>谢可欣</t>
  </si>
  <si>
    <t>王欣怡</t>
  </si>
  <si>
    <t>代梓赫</t>
  </si>
  <si>
    <t>刘智荣</t>
  </si>
  <si>
    <t>赖新乐</t>
  </si>
  <si>
    <t>谢镇宇</t>
  </si>
  <si>
    <t>钟铱镁</t>
  </si>
  <si>
    <t>梁雨萱</t>
  </si>
  <si>
    <t>平均分</t>
  </si>
  <si>
    <t>及格人数</t>
  </si>
  <si>
    <t>及格率</t>
  </si>
  <si>
    <t>优秀人数</t>
  </si>
  <si>
    <t>优秀率</t>
  </si>
  <si>
    <t>2021年秋第二次月考二年级登分表</t>
  </si>
  <si>
    <t>梅子荀</t>
  </si>
  <si>
    <t>王雨荨</t>
  </si>
  <si>
    <t>朱绍斌</t>
  </si>
  <si>
    <t>刘益昊</t>
  </si>
  <si>
    <t>杨仕平</t>
  </si>
  <si>
    <t>陈凌微</t>
  </si>
  <si>
    <t>钟琬杰</t>
  </si>
  <si>
    <t>胡博仪</t>
  </si>
  <si>
    <t>刘释文</t>
  </si>
  <si>
    <t>王鑫宇</t>
  </si>
  <si>
    <t>宋毅鑫</t>
  </si>
  <si>
    <t>崔淇茜</t>
  </si>
  <si>
    <t>胡金财</t>
  </si>
  <si>
    <t>谢陈天</t>
  </si>
  <si>
    <t>刘汉良</t>
  </si>
  <si>
    <t>郭金浩</t>
  </si>
  <si>
    <t>郭怡琳</t>
  </si>
  <si>
    <t>宋长坤</t>
  </si>
  <si>
    <t>赖志豪</t>
  </si>
  <si>
    <t>邹宇城</t>
  </si>
  <si>
    <t>刘子豪</t>
  </si>
  <si>
    <t>郭蔡明</t>
  </si>
  <si>
    <t>宋嘉诚</t>
  </si>
  <si>
    <t>刘佳航</t>
  </si>
  <si>
    <t>杨城浩</t>
  </si>
  <si>
    <t>阙明辉</t>
  </si>
  <si>
    <t>欧阳焜</t>
  </si>
  <si>
    <t>陈涛</t>
  </si>
  <si>
    <t>2021年秋第二次月考三年级登分表</t>
  </si>
  <si>
    <t>英语</t>
  </si>
  <si>
    <t>王安琪</t>
  </si>
  <si>
    <t>刘海丰</t>
  </si>
  <si>
    <t>钟涵城</t>
  </si>
  <si>
    <t>袁莉欣</t>
  </si>
  <si>
    <t>赖静涵</t>
  </si>
  <si>
    <t>钟晟熙</t>
  </si>
  <si>
    <t>谢梓涵</t>
  </si>
  <si>
    <t>谢雅涵</t>
  </si>
  <si>
    <t>谢凌淅</t>
  </si>
  <si>
    <t>艾梓瑶</t>
  </si>
  <si>
    <t>刘坤</t>
  </si>
  <si>
    <t>蓝方彦</t>
  </si>
  <si>
    <t>蓝方帅</t>
  </si>
  <si>
    <t>刘睿轩</t>
  </si>
  <si>
    <t>邹宇函</t>
  </si>
  <si>
    <t>赖聪</t>
  </si>
  <si>
    <t>曾圣鑫</t>
  </si>
  <si>
    <t>钟子壕</t>
  </si>
  <si>
    <t>谢雅鲜</t>
  </si>
  <si>
    <t>刘博文</t>
  </si>
  <si>
    <t>曾宏宇</t>
  </si>
  <si>
    <t>汪桂亦</t>
  </si>
  <si>
    <t>李振恩</t>
  </si>
  <si>
    <t>陈文鑫</t>
  </si>
  <si>
    <t>杨荣昇</t>
  </si>
  <si>
    <t>夏伯恩</t>
  </si>
  <si>
    <t xml:space="preserve">赖新雅  </t>
  </si>
  <si>
    <t>丁志城</t>
  </si>
  <si>
    <t>陈文昊</t>
  </si>
  <si>
    <t>杨俊</t>
  </si>
  <si>
    <t>丁盛</t>
  </si>
  <si>
    <t>张子晟</t>
  </si>
  <si>
    <t>郇欣怡</t>
  </si>
  <si>
    <t>钟林洪</t>
  </si>
  <si>
    <t>杨俊翔</t>
  </si>
  <si>
    <t>刘紫瑶</t>
  </si>
  <si>
    <t>谢志壕</t>
  </si>
  <si>
    <t>罗心凌</t>
  </si>
  <si>
    <t>黄怡函</t>
  </si>
  <si>
    <t>刘海涛</t>
  </si>
  <si>
    <t>刘佳淇</t>
  </si>
  <si>
    <t>刘子遥</t>
  </si>
  <si>
    <t>钟紫欣</t>
  </si>
  <si>
    <t>宋君贤</t>
  </si>
  <si>
    <t>朱君磊</t>
  </si>
  <si>
    <t>何陈欣</t>
  </si>
  <si>
    <t>刘文贤</t>
  </si>
  <si>
    <t>2021年秋第二次月考四（1）班登分表</t>
  </si>
  <si>
    <t>刘玉龙</t>
  </si>
  <si>
    <t>钟楚鑫</t>
  </si>
  <si>
    <t>刘函</t>
  </si>
  <si>
    <t>刘莉涵</t>
  </si>
  <si>
    <t>曾孝轩</t>
  </si>
  <si>
    <t>陈烨</t>
  </si>
  <si>
    <t>陈梓轩</t>
  </si>
  <si>
    <t>刘佳越</t>
  </si>
  <si>
    <t>谢已然</t>
  </si>
  <si>
    <t>钟宗烁</t>
  </si>
  <si>
    <t>刘钦心</t>
  </si>
  <si>
    <t>宋子杰</t>
  </si>
  <si>
    <t>余思毅</t>
  </si>
  <si>
    <t>黄锦熠</t>
  </si>
  <si>
    <t>曾庆国</t>
  </si>
  <si>
    <t>吴小飞</t>
  </si>
  <si>
    <t>许易林</t>
  </si>
  <si>
    <t>罗燑凯</t>
  </si>
  <si>
    <t>钟艺荣</t>
  </si>
  <si>
    <t>郭城炘</t>
  </si>
  <si>
    <t>宋世伟</t>
  </si>
  <si>
    <t>杨欣怡</t>
  </si>
  <si>
    <t>曾靖柯</t>
  </si>
  <si>
    <t>郭子腾</t>
  </si>
  <si>
    <t>郭腾飞</t>
  </si>
  <si>
    <t>欧阳诺丹</t>
  </si>
  <si>
    <t>钟雨江</t>
  </si>
  <si>
    <t>梁潜龙</t>
  </si>
  <si>
    <t>2021年秋第二次月考四（2）班登分表</t>
  </si>
  <si>
    <t>赖奎兮</t>
  </si>
  <si>
    <t>张展玮</t>
  </si>
  <si>
    <t>王海涛</t>
  </si>
  <si>
    <t>谢鸿杰</t>
  </si>
  <si>
    <t>刘斌永</t>
  </si>
  <si>
    <t>黄炯雲</t>
  </si>
  <si>
    <t>张华栋</t>
  </si>
  <si>
    <t>欧阳慧敏</t>
  </si>
  <si>
    <t>宋宇翔</t>
  </si>
  <si>
    <t>彭艺</t>
  </si>
  <si>
    <t>谢亦辰</t>
  </si>
  <si>
    <t>郭鑫</t>
  </si>
  <si>
    <t>张馨蕊</t>
  </si>
  <si>
    <t>谢伟峰</t>
  </si>
  <si>
    <t>陈鹏辉</t>
  </si>
  <si>
    <t>张梦璇</t>
  </si>
  <si>
    <t>陈京红</t>
  </si>
  <si>
    <t>陈湘斌</t>
  </si>
  <si>
    <t>刘奕俍</t>
  </si>
  <si>
    <t>杨煜辉</t>
  </si>
  <si>
    <t xml:space="preserve">       </t>
  </si>
  <si>
    <t>程芯怡</t>
  </si>
  <si>
    <t>刘越城</t>
  </si>
  <si>
    <t>陈江海</t>
  </si>
  <si>
    <t>2021年秋第二次月考五（1）班登分表</t>
  </si>
  <si>
    <t>陈锦</t>
  </si>
  <si>
    <t>唐草园</t>
  </si>
  <si>
    <t>曾依萍</t>
  </si>
  <si>
    <t>吴晨孝</t>
  </si>
  <si>
    <t>钟鸿苹</t>
  </si>
  <si>
    <t>谢哲瀚</t>
  </si>
  <si>
    <t>刘承佑</t>
  </si>
  <si>
    <t>黄家祥</t>
  </si>
  <si>
    <t>谢欣园</t>
  </si>
  <si>
    <t>曾慧馨</t>
  </si>
  <si>
    <t>郭胡英</t>
  </si>
  <si>
    <t>钟友涛</t>
  </si>
  <si>
    <t>谢荣峰</t>
  </si>
  <si>
    <t>王龙涛</t>
  </si>
  <si>
    <t>谢雨朋</t>
  </si>
  <si>
    <t>曾德福</t>
  </si>
  <si>
    <t>刘青青</t>
  </si>
  <si>
    <t>曾鑫</t>
  </si>
  <si>
    <t>钟宇恒</t>
  </si>
  <si>
    <t>曾鸿</t>
  </si>
  <si>
    <t>温剑勇</t>
  </si>
  <si>
    <t>邹福权</t>
  </si>
  <si>
    <t>谢昊辰</t>
  </si>
  <si>
    <t>赖伟健</t>
  </si>
  <si>
    <t>罗超</t>
  </si>
  <si>
    <t>陈轩烨</t>
  </si>
  <si>
    <t>宋志强</t>
  </si>
  <si>
    <t>刘淑文</t>
  </si>
  <si>
    <t>钟佳城</t>
  </si>
  <si>
    <t>杨佳伟</t>
  </si>
  <si>
    <t>许志军</t>
  </si>
  <si>
    <t>钟志航</t>
  </si>
  <si>
    <t>2021年秋第二次月考五（2）班登分表</t>
  </si>
  <si>
    <t>郭静兰</t>
  </si>
  <si>
    <t>李艳梅</t>
  </si>
  <si>
    <t>罗浩</t>
  </si>
  <si>
    <t>曾安琪</t>
  </si>
  <si>
    <t>钟汉森</t>
  </si>
  <si>
    <t>肖金城</t>
  </si>
  <si>
    <t>杨瑞祥</t>
  </si>
  <si>
    <t>张亦佳</t>
  </si>
  <si>
    <t>邹世熙</t>
  </si>
  <si>
    <t>吴建平</t>
  </si>
  <si>
    <t>钟俊宇</t>
  </si>
  <si>
    <t>杨文伟</t>
  </si>
  <si>
    <t>陈亿玲</t>
  </si>
  <si>
    <t>周芷煜</t>
  </si>
  <si>
    <t>谢涛</t>
  </si>
  <si>
    <t>罗梓豪</t>
  </si>
  <si>
    <t>王心琳</t>
  </si>
  <si>
    <t>肖盈盈</t>
  </si>
  <si>
    <t>钟易轩</t>
  </si>
  <si>
    <t>黄兴远</t>
  </si>
  <si>
    <t>宋环宇</t>
  </si>
  <si>
    <t>利家豪</t>
  </si>
  <si>
    <t>钟塬</t>
  </si>
  <si>
    <t>王水发</t>
  </si>
  <si>
    <t>谢雨长</t>
  </si>
  <si>
    <t>丁欣岚</t>
  </si>
  <si>
    <t>陈浩宇</t>
  </si>
  <si>
    <t>谢世豪</t>
  </si>
  <si>
    <t>曾庆烨</t>
  </si>
  <si>
    <t>杨明</t>
  </si>
  <si>
    <t>陈俊宇</t>
  </si>
  <si>
    <t>2021年秋第二次月考六（1）班登分表</t>
  </si>
  <si>
    <t>宋姝欣</t>
  </si>
  <si>
    <t>谢忆萱</t>
  </si>
  <si>
    <t>谢镒鸿</t>
  </si>
  <si>
    <t>欧俊杰</t>
  </si>
  <si>
    <t>黄靖雯</t>
  </si>
  <si>
    <t>郭海明</t>
  </si>
  <si>
    <t>刘炜</t>
  </si>
  <si>
    <t>郭培松</t>
  </si>
  <si>
    <t>欧阳雅婷</t>
  </si>
  <si>
    <t>潘柳馨</t>
  </si>
  <si>
    <t>张俊</t>
  </si>
  <si>
    <t>刘欣怡</t>
  </si>
  <si>
    <t>谢斌</t>
  </si>
  <si>
    <t>刘衍崧</t>
  </si>
  <si>
    <t>宋志文</t>
  </si>
  <si>
    <t>宋木生</t>
  </si>
  <si>
    <t>刘艳玲</t>
  </si>
  <si>
    <t>朱俊权</t>
  </si>
  <si>
    <t>杨粮萱</t>
  </si>
  <si>
    <t>刘富强</t>
  </si>
  <si>
    <t>蔡君浩</t>
  </si>
  <si>
    <t>陈攀</t>
  </si>
  <si>
    <t>邹明辉</t>
  </si>
  <si>
    <t>钟与良</t>
  </si>
  <si>
    <t>林诗翔</t>
  </si>
  <si>
    <t>吴洋芊</t>
  </si>
  <si>
    <t>范俊涛</t>
  </si>
  <si>
    <t>梁从祥</t>
  </si>
  <si>
    <t>陈绍基</t>
  </si>
  <si>
    <t>刘勇</t>
  </si>
  <si>
    <t>钟辉</t>
  </si>
  <si>
    <t>陈忆</t>
  </si>
  <si>
    <t>肖建国</t>
  </si>
  <si>
    <t>钟泉福</t>
  </si>
  <si>
    <t>刘惠文</t>
  </si>
  <si>
    <t>罗森林</t>
  </si>
  <si>
    <t>朱山林</t>
  </si>
  <si>
    <t>张慧茹</t>
  </si>
  <si>
    <t>朱琪</t>
  </si>
  <si>
    <t>刘仕杰</t>
  </si>
  <si>
    <t>黄涛</t>
  </si>
  <si>
    <t>刘锦萍</t>
  </si>
  <si>
    <t>梁俊葳</t>
  </si>
  <si>
    <t>刘昊</t>
  </si>
  <si>
    <t>钟子骞</t>
  </si>
  <si>
    <t>袁雅芳</t>
  </si>
  <si>
    <t>杨天宇</t>
  </si>
  <si>
    <t>刘谋粮</t>
  </si>
  <si>
    <t>刘伟明</t>
  </si>
  <si>
    <t>宋阳</t>
  </si>
  <si>
    <t>2021年秋第二次月考六（2）班登分表</t>
  </si>
  <si>
    <t>许毅</t>
  </si>
  <si>
    <t>谢紫菱</t>
  </si>
  <si>
    <t>利雯菁</t>
  </si>
  <si>
    <t>戴唐文</t>
  </si>
  <si>
    <t>朱艳琳</t>
  </si>
  <si>
    <t>刘骏豪</t>
  </si>
  <si>
    <t>吴建林</t>
  </si>
  <si>
    <t>曾烨</t>
  </si>
  <si>
    <t>刘栩皓</t>
  </si>
  <si>
    <t>刘炬汕</t>
  </si>
  <si>
    <t>袁林</t>
  </si>
  <si>
    <t>钟国强</t>
  </si>
  <si>
    <t>丁欣悦</t>
  </si>
  <si>
    <t>钟筱雅</t>
  </si>
  <si>
    <t>杨荣坤</t>
  </si>
  <si>
    <t>钟林峰</t>
  </si>
  <si>
    <t>钟子璇</t>
  </si>
  <si>
    <t>钟浩</t>
  </si>
  <si>
    <t>钟语馨</t>
  </si>
  <si>
    <t>李智龙</t>
  </si>
  <si>
    <t>罗梓宁</t>
  </si>
  <si>
    <t>钟先辉</t>
  </si>
  <si>
    <t>邹金龙</t>
  </si>
  <si>
    <t>黄博</t>
  </si>
  <si>
    <t>谢浩天</t>
  </si>
  <si>
    <t>曾令升</t>
  </si>
  <si>
    <t>刘柠浩</t>
  </si>
  <si>
    <t>杨旭</t>
  </si>
  <si>
    <t>宋昊</t>
  </si>
  <si>
    <t>温梦瑶</t>
  </si>
  <si>
    <t>钟学健</t>
  </si>
  <si>
    <t>吴子惠</t>
  </si>
  <si>
    <t>宋平</t>
  </si>
  <si>
    <t>曾子强</t>
  </si>
  <si>
    <t>罗溢良</t>
  </si>
  <si>
    <t>赖子龙</t>
  </si>
  <si>
    <t>谢伟林</t>
  </si>
  <si>
    <t>刘明祥</t>
  </si>
  <si>
    <t>宋志城</t>
  </si>
  <si>
    <t>王涛</t>
  </si>
  <si>
    <t>梁瀚文</t>
  </si>
  <si>
    <t>钟昆</t>
  </si>
  <si>
    <t>钟智炫</t>
  </si>
  <si>
    <t>赖喻</t>
  </si>
  <si>
    <t>刘颉</t>
  </si>
  <si>
    <t>邹俊逸</t>
  </si>
  <si>
    <t>郭士清</t>
  </si>
  <si>
    <t>钟梦岩</t>
  </si>
  <si>
    <t>陈骏</t>
  </si>
  <si>
    <t>梁宇鑫</t>
  </si>
  <si>
    <t>钟学咏</t>
  </si>
  <si>
    <t>邹豪</t>
  </si>
  <si>
    <t xml:space="preserve">                                                           </t>
  </si>
  <si>
    <t>2021年秋第二次月考四年级登分表</t>
  </si>
  <si>
    <t>班级</t>
  </si>
  <si>
    <t>2021年秋第二次月考五年级登分表</t>
  </si>
  <si>
    <t>2021年秋第二次月考六年级登分表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</si>
</sst>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  <numFmt numFmtId="43" formatCode="_ * #,##0.00_ ;_ * \-#,##0.00_ ;_ * &quot;-&quot;??_ ;_ @_ "/>
    <numFmt numFmtId="177" formatCode="0_ "/>
    <numFmt numFmtId="178" formatCode="0.0%"/>
    <numFmt numFmtId="179" formatCode="0.00_ "/>
  </numFmts>
  <fonts count="3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indexed="8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sz val="9"/>
      <name val="仿宋_GB2312"/>
      <charset val="134"/>
    </font>
    <font>
      <b/>
      <sz val="14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26" borderId="9" applyNumberFormat="0" applyAlignment="0" applyProtection="0">
      <alignment vertical="center"/>
    </xf>
    <xf numFmtId="0" fontId="32" fillId="26" borderId="3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0">
      <protection locked="0"/>
    </xf>
    <xf numFmtId="0" fontId="15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4" fillId="0" borderId="0">
      <protection locked="0"/>
    </xf>
    <xf numFmtId="0" fontId="17" fillId="0" borderId="0">
      <protection locked="0"/>
    </xf>
    <xf numFmtId="0" fontId="7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47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6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1" xfId="40" applyFont="1" applyFill="1" applyBorder="1" applyAlignment="1" applyProtection="1">
      <alignment horizontal="center" vertical="center" wrapText="1"/>
    </xf>
    <xf numFmtId="0" fontId="3" fillId="0" borderId="1" xfId="56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59" applyFont="1" applyFill="1" applyBorder="1" applyAlignment="1" applyProtection="1">
      <alignment horizontal="center" vertical="center"/>
    </xf>
    <xf numFmtId="0" fontId="3" fillId="0" borderId="1" xfId="61" applyFont="1" applyFill="1" applyBorder="1" applyAlignment="1" applyProtection="1">
      <alignment horizontal="center" vertical="center"/>
    </xf>
    <xf numFmtId="0" fontId="3" fillId="0" borderId="1" xfId="59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" xfId="56" applyFont="1" applyFill="1" applyBorder="1" applyAlignment="1" applyProtection="1">
      <alignment horizontal="center" vertical="center"/>
    </xf>
    <xf numFmtId="0" fontId="4" fillId="0" borderId="1" xfId="56" applyFont="1" applyFill="1" applyBorder="1" applyAlignment="1" applyProtection="1">
      <alignment horizontal="center" vertical="center" wrapText="1"/>
    </xf>
    <xf numFmtId="0" fontId="4" fillId="0" borderId="1" xfId="59" applyFont="1" applyFill="1" applyBorder="1" applyAlignment="1">
      <alignment horizontal="center" vertical="center"/>
    </xf>
    <xf numFmtId="0" fontId="7" fillId="0" borderId="1" xfId="47" applyFont="1" applyFill="1" applyBorder="1" applyAlignment="1" applyProtection="1">
      <alignment vertical="center" wrapText="1"/>
    </xf>
    <xf numFmtId="0" fontId="4" fillId="0" borderId="1" xfId="40" applyFont="1" applyFill="1" applyBorder="1" applyAlignment="1">
      <alignment horizontal="center" vertical="center"/>
    </xf>
    <xf numFmtId="0" fontId="12" fillId="0" borderId="1" xfId="54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 7 2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常规 10 2" xfId="54"/>
    <cellStyle name="60% - 强调文字颜色 6" xfId="55" builtinId="52"/>
    <cellStyle name="常规 2" xfId="56"/>
    <cellStyle name="常规 10 3 2" xfId="57"/>
    <cellStyle name="常规 7" xfId="58"/>
    <cellStyle name="常规 2 4" xfId="59"/>
    <cellStyle name="常规 4" xfId="60"/>
    <cellStyle name="常规 2 3 4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selection activeCell="H14" sqref="H14"/>
    </sheetView>
  </sheetViews>
  <sheetFormatPr defaultColWidth="10.375" defaultRowHeight="24" customHeight="1"/>
  <cols>
    <col min="1" max="1" width="10.375" customWidth="1"/>
    <col min="2" max="2" width="11.625" customWidth="1"/>
    <col min="3" max="4" width="10.375" customWidth="1"/>
    <col min="5" max="5" width="11.375" customWidth="1"/>
    <col min="6" max="16384" width="10.375" customWidth="1"/>
  </cols>
  <sheetData>
    <row r="1" ht="33" customHeight="1" spans="1:6">
      <c r="A1" s="18" t="s">
        <v>0</v>
      </c>
      <c r="B1" s="18"/>
      <c r="C1" s="18"/>
      <c r="D1" s="18"/>
      <c r="E1" s="18"/>
      <c r="F1" s="18"/>
    </row>
    <row r="2" ht="22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2" customHeight="1" spans="1:6">
      <c r="A3" s="4">
        <v>5</v>
      </c>
      <c r="B3" s="28" t="s">
        <v>7</v>
      </c>
      <c r="C3" s="2">
        <v>99</v>
      </c>
      <c r="D3" s="2">
        <v>97</v>
      </c>
      <c r="E3" s="2">
        <f t="shared" ref="E3:E21" si="0">SUM(C3:D3)</f>
        <v>196</v>
      </c>
      <c r="F3" s="2">
        <v>1</v>
      </c>
    </row>
    <row r="4" ht="22" customHeight="1" spans="1:6">
      <c r="A4" s="4">
        <v>13</v>
      </c>
      <c r="B4" s="28" t="s">
        <v>8</v>
      </c>
      <c r="C4" s="2">
        <v>99</v>
      </c>
      <c r="D4" s="2">
        <v>95</v>
      </c>
      <c r="E4" s="2">
        <f t="shared" si="0"/>
        <v>194</v>
      </c>
      <c r="F4" s="2">
        <v>2</v>
      </c>
    </row>
    <row r="5" ht="22" customHeight="1" spans="1:6">
      <c r="A5" s="4">
        <v>10</v>
      </c>
      <c r="B5" s="28" t="s">
        <v>9</v>
      </c>
      <c r="C5" s="2">
        <v>99</v>
      </c>
      <c r="D5" s="2">
        <v>93</v>
      </c>
      <c r="E5" s="2">
        <f t="shared" si="0"/>
        <v>192</v>
      </c>
      <c r="F5" s="2">
        <v>3</v>
      </c>
    </row>
    <row r="6" ht="22" customHeight="1" spans="1:6">
      <c r="A6" s="4">
        <v>17</v>
      </c>
      <c r="B6" s="6" t="s">
        <v>10</v>
      </c>
      <c r="C6" s="2">
        <v>97</v>
      </c>
      <c r="D6" s="2">
        <v>93</v>
      </c>
      <c r="E6" s="2">
        <f t="shared" si="0"/>
        <v>190</v>
      </c>
      <c r="F6" s="2">
        <v>4</v>
      </c>
    </row>
    <row r="7" ht="22" customHeight="1" spans="1:6">
      <c r="A7" s="4">
        <v>9</v>
      </c>
      <c r="B7" s="28" t="s">
        <v>11</v>
      </c>
      <c r="C7" s="2">
        <v>99</v>
      </c>
      <c r="D7" s="2">
        <v>89</v>
      </c>
      <c r="E7" s="2">
        <f t="shared" si="0"/>
        <v>188</v>
      </c>
      <c r="F7" s="2">
        <v>5</v>
      </c>
    </row>
    <row r="8" ht="22" customHeight="1" spans="1:6">
      <c r="A8" s="4">
        <v>8</v>
      </c>
      <c r="B8" s="28" t="s">
        <v>12</v>
      </c>
      <c r="C8" s="2">
        <v>95</v>
      </c>
      <c r="D8" s="2">
        <v>86</v>
      </c>
      <c r="E8" s="2">
        <f t="shared" si="0"/>
        <v>181</v>
      </c>
      <c r="F8" s="2">
        <v>6</v>
      </c>
    </row>
    <row r="9" ht="22" customHeight="1" spans="1:9">
      <c r="A9" s="4">
        <v>14</v>
      </c>
      <c r="B9" s="28" t="s">
        <v>13</v>
      </c>
      <c r="C9" s="2">
        <v>91</v>
      </c>
      <c r="D9" s="2">
        <v>85</v>
      </c>
      <c r="E9" s="2">
        <f t="shared" si="0"/>
        <v>176</v>
      </c>
      <c r="F9" s="2">
        <v>7</v>
      </c>
      <c r="I9" t="s">
        <v>14</v>
      </c>
    </row>
    <row r="10" ht="22" customHeight="1" spans="1:6">
      <c r="A10" s="4">
        <v>7</v>
      </c>
      <c r="B10" s="28" t="s">
        <v>15</v>
      </c>
      <c r="C10" s="2">
        <v>95.5</v>
      </c>
      <c r="D10" s="2">
        <v>79</v>
      </c>
      <c r="E10" s="2">
        <f t="shared" si="0"/>
        <v>174.5</v>
      </c>
      <c r="F10" s="2">
        <v>8</v>
      </c>
    </row>
    <row r="11" ht="22" customHeight="1" spans="1:6">
      <c r="A11" s="4">
        <v>11</v>
      </c>
      <c r="B11" s="28" t="s">
        <v>16</v>
      </c>
      <c r="C11" s="2">
        <v>88.5</v>
      </c>
      <c r="D11" s="2">
        <v>85</v>
      </c>
      <c r="E11" s="2">
        <f t="shared" si="0"/>
        <v>173.5</v>
      </c>
      <c r="F11" s="2">
        <v>9</v>
      </c>
    </row>
    <row r="12" ht="22" customHeight="1" spans="1:6">
      <c r="A12" s="4">
        <v>1</v>
      </c>
      <c r="B12" s="28" t="s">
        <v>17</v>
      </c>
      <c r="C12" s="2">
        <v>90.5</v>
      </c>
      <c r="D12" s="2">
        <v>76</v>
      </c>
      <c r="E12" s="2">
        <f t="shared" si="0"/>
        <v>166.5</v>
      </c>
      <c r="F12" s="2">
        <v>10</v>
      </c>
    </row>
    <row r="13" ht="22" customHeight="1" spans="1:6">
      <c r="A13" s="4">
        <v>15</v>
      </c>
      <c r="B13" s="6" t="s">
        <v>18</v>
      </c>
      <c r="C13" s="2">
        <v>78.5</v>
      </c>
      <c r="D13" s="2">
        <v>82</v>
      </c>
      <c r="E13" s="2">
        <f t="shared" si="0"/>
        <v>160.5</v>
      </c>
      <c r="F13" s="2">
        <v>11</v>
      </c>
    </row>
    <row r="14" ht="22" customHeight="1" spans="1:6">
      <c r="A14" s="4">
        <v>18</v>
      </c>
      <c r="B14" s="6" t="s">
        <v>19</v>
      </c>
      <c r="C14" s="2">
        <v>90.5</v>
      </c>
      <c r="D14" s="2">
        <v>67</v>
      </c>
      <c r="E14" s="2">
        <f t="shared" si="0"/>
        <v>157.5</v>
      </c>
      <c r="F14" s="2">
        <v>12</v>
      </c>
    </row>
    <row r="15" ht="22" customHeight="1" spans="1:6">
      <c r="A15" s="4">
        <v>16</v>
      </c>
      <c r="B15" s="6" t="s">
        <v>20</v>
      </c>
      <c r="C15" s="2">
        <v>68</v>
      </c>
      <c r="D15" s="2">
        <v>82</v>
      </c>
      <c r="E15" s="2">
        <f t="shared" si="0"/>
        <v>150</v>
      </c>
      <c r="F15" s="2">
        <v>13</v>
      </c>
    </row>
    <row r="16" ht="22" customHeight="1" spans="1:6">
      <c r="A16" s="4">
        <v>3</v>
      </c>
      <c r="B16" s="28" t="s">
        <v>21</v>
      </c>
      <c r="C16" s="2">
        <v>78.5</v>
      </c>
      <c r="D16" s="2">
        <v>69</v>
      </c>
      <c r="E16" s="2">
        <f t="shared" si="0"/>
        <v>147.5</v>
      </c>
      <c r="F16" s="2">
        <v>14</v>
      </c>
    </row>
    <row r="17" ht="22" customHeight="1" spans="1:6">
      <c r="A17" s="4">
        <v>6</v>
      </c>
      <c r="B17" s="28" t="s">
        <v>22</v>
      </c>
      <c r="C17" s="2">
        <v>54</v>
      </c>
      <c r="D17" s="2">
        <v>75</v>
      </c>
      <c r="E17" s="2">
        <f t="shared" si="0"/>
        <v>129</v>
      </c>
      <c r="F17" s="2">
        <v>15</v>
      </c>
    </row>
    <row r="18" ht="22" customHeight="1" spans="1:6">
      <c r="A18" s="4">
        <v>12</v>
      </c>
      <c r="B18" s="28" t="s">
        <v>23</v>
      </c>
      <c r="C18" s="2">
        <v>33</v>
      </c>
      <c r="D18" s="2">
        <v>64</v>
      </c>
      <c r="E18" s="2">
        <f t="shared" si="0"/>
        <v>97</v>
      </c>
      <c r="F18" s="2">
        <v>16</v>
      </c>
    </row>
    <row r="19" ht="22" customHeight="1" spans="1:6">
      <c r="A19" s="4">
        <v>4</v>
      </c>
      <c r="B19" s="28" t="s">
        <v>24</v>
      </c>
      <c r="C19" s="2">
        <v>25</v>
      </c>
      <c r="D19" s="2">
        <v>58</v>
      </c>
      <c r="E19" s="2">
        <f t="shared" si="0"/>
        <v>83</v>
      </c>
      <c r="F19" s="2">
        <v>17</v>
      </c>
    </row>
    <row r="20" ht="22" customHeight="1" spans="1:6">
      <c r="A20" s="4">
        <v>19</v>
      </c>
      <c r="B20" s="6" t="s">
        <v>25</v>
      </c>
      <c r="C20" s="2">
        <v>55</v>
      </c>
      <c r="D20" s="2">
        <v>23</v>
      </c>
      <c r="E20" s="2">
        <f t="shared" si="0"/>
        <v>78</v>
      </c>
      <c r="F20" s="2">
        <v>18</v>
      </c>
    </row>
    <row r="21" ht="22" customHeight="1" spans="1:6">
      <c r="A21" s="4">
        <v>2</v>
      </c>
      <c r="B21" s="28" t="s">
        <v>26</v>
      </c>
      <c r="C21" s="2">
        <v>43</v>
      </c>
      <c r="D21" s="2">
        <v>29</v>
      </c>
      <c r="E21" s="2">
        <f t="shared" si="0"/>
        <v>72</v>
      </c>
      <c r="F21" s="2">
        <v>19</v>
      </c>
    </row>
    <row r="22" ht="22" customHeight="1" spans="1:6">
      <c r="A22" s="2"/>
      <c r="B22" s="12" t="s">
        <v>5</v>
      </c>
      <c r="C22" s="2">
        <f>SUM(C3:C21)</f>
        <v>1479</v>
      </c>
      <c r="D22" s="2">
        <f>SUM(D3:D21)</f>
        <v>1427</v>
      </c>
      <c r="E22" s="2"/>
      <c r="F22" s="2"/>
    </row>
    <row r="23" ht="22" customHeight="1" spans="1:6">
      <c r="A23" s="2"/>
      <c r="B23" s="12" t="s">
        <v>27</v>
      </c>
      <c r="C23" s="14">
        <f>C22/19</f>
        <v>77.8421052631579</v>
      </c>
      <c r="D23" s="14">
        <f>D22/19</f>
        <v>75.1052631578947</v>
      </c>
      <c r="E23" s="15"/>
      <c r="F23" s="2"/>
    </row>
    <row r="24" ht="22" customHeight="1" spans="1:6">
      <c r="A24" s="2"/>
      <c r="B24" s="12" t="s">
        <v>28</v>
      </c>
      <c r="C24" s="31">
        <f>COUNTIF(C3:C21,"&gt;=60")</f>
        <v>14</v>
      </c>
      <c r="D24" s="31">
        <f>COUNTIF(D3:D21,"&gt;=60")</f>
        <v>16</v>
      </c>
      <c r="E24" s="2"/>
      <c r="F24" s="2"/>
    </row>
    <row r="25" ht="22" customHeight="1" spans="1:6">
      <c r="A25" s="2"/>
      <c r="B25" s="12" t="s">
        <v>29</v>
      </c>
      <c r="C25" s="17">
        <f>C24/19</f>
        <v>0.736842105263158</v>
      </c>
      <c r="D25" s="17">
        <f>D24/19</f>
        <v>0.842105263157895</v>
      </c>
      <c r="E25" s="2"/>
      <c r="F25" s="2"/>
    </row>
    <row r="26" ht="22" customHeight="1" spans="1:6">
      <c r="A26" s="2"/>
      <c r="B26" s="12" t="s">
        <v>30</v>
      </c>
      <c r="C26" s="31">
        <f>COUNTIF(C3:C21,"&gt;=80")</f>
        <v>11</v>
      </c>
      <c r="D26" s="31">
        <f>COUNTIF(D3:D21,"&gt;=80")</f>
        <v>10</v>
      </c>
      <c r="E26" s="2"/>
      <c r="F26" s="2"/>
    </row>
    <row r="27" ht="22" customHeight="1" spans="1:6">
      <c r="A27" s="2"/>
      <c r="B27" s="12" t="s">
        <v>31</v>
      </c>
      <c r="C27" s="17">
        <f>C26/19</f>
        <v>0.578947368421053</v>
      </c>
      <c r="D27" s="17">
        <f>D26/19</f>
        <v>0.526315789473684</v>
      </c>
      <c r="E27" s="2"/>
      <c r="F27" s="2"/>
    </row>
  </sheetData>
  <sortState ref="A3:F27">
    <sortCondition ref="E3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topLeftCell="A13" workbookViewId="0">
      <selection activeCell="J47" sqref="J47"/>
    </sheetView>
  </sheetViews>
  <sheetFormatPr defaultColWidth="9" defaultRowHeight="20" customHeight="1" outlineLevelCol="7"/>
  <cols>
    <col min="2" max="3" width="11.375" customWidth="1"/>
    <col min="4" max="4" width="10.625" customWidth="1"/>
    <col min="5" max="5" width="10.125" customWidth="1"/>
    <col min="6" max="6" width="13.25" customWidth="1"/>
  </cols>
  <sheetData>
    <row r="1" ht="28" customHeight="1" spans="1:8">
      <c r="A1" s="18" t="s">
        <v>334</v>
      </c>
      <c r="B1" s="18"/>
      <c r="C1" s="18"/>
      <c r="D1" s="18"/>
      <c r="E1" s="18"/>
      <c r="F1" s="18"/>
      <c r="G1" s="18"/>
      <c r="H1" s="18"/>
    </row>
    <row r="2" customHeight="1" spans="1:8">
      <c r="A2" s="2" t="s">
        <v>1</v>
      </c>
      <c r="B2" s="2" t="s">
        <v>335</v>
      </c>
      <c r="C2" s="2" t="s">
        <v>2</v>
      </c>
      <c r="D2" s="2" t="s">
        <v>3</v>
      </c>
      <c r="E2" s="2" t="s">
        <v>4</v>
      </c>
      <c r="F2" s="2" t="s">
        <v>62</v>
      </c>
      <c r="G2" s="2" t="s">
        <v>5</v>
      </c>
      <c r="H2" s="2" t="s">
        <v>6</v>
      </c>
    </row>
    <row r="3" customHeight="1" spans="1:8">
      <c r="A3" s="4">
        <v>1</v>
      </c>
      <c r="B3" s="4">
        <v>1</v>
      </c>
      <c r="C3" s="28" t="s">
        <v>115</v>
      </c>
      <c r="D3" s="2"/>
      <c r="E3" s="2"/>
      <c r="F3" s="2"/>
      <c r="G3" s="2"/>
      <c r="H3" s="2"/>
    </row>
    <row r="4" customHeight="1" spans="1:8">
      <c r="A4" s="4">
        <v>2</v>
      </c>
      <c r="B4" s="3">
        <v>1</v>
      </c>
      <c r="C4" s="28" t="s">
        <v>114</v>
      </c>
      <c r="D4" s="2"/>
      <c r="E4" s="2"/>
      <c r="F4" s="2"/>
      <c r="G4" s="2"/>
      <c r="H4" s="2"/>
    </row>
    <row r="5" customHeight="1" spans="1:8">
      <c r="A5" s="4">
        <v>3</v>
      </c>
      <c r="B5" s="4">
        <v>1</v>
      </c>
      <c r="C5" s="28" t="s">
        <v>126</v>
      </c>
      <c r="D5" s="2"/>
      <c r="E5" s="2"/>
      <c r="F5" s="2"/>
      <c r="G5" s="2"/>
      <c r="H5" s="2"/>
    </row>
    <row r="6" customHeight="1" spans="1:8">
      <c r="A6" s="4">
        <v>4</v>
      </c>
      <c r="B6" s="3">
        <v>1</v>
      </c>
      <c r="C6" s="28" t="s">
        <v>131</v>
      </c>
      <c r="D6" s="2"/>
      <c r="E6" s="2"/>
      <c r="F6" s="2"/>
      <c r="G6" s="2"/>
      <c r="H6" s="2"/>
    </row>
    <row r="7" customHeight="1" spans="1:8">
      <c r="A7" s="4">
        <v>5</v>
      </c>
      <c r="B7" s="4">
        <v>1</v>
      </c>
      <c r="C7" s="28" t="s">
        <v>121</v>
      </c>
      <c r="D7" s="2"/>
      <c r="E7" s="2"/>
      <c r="F7" s="2"/>
      <c r="G7" s="2"/>
      <c r="H7" s="2"/>
    </row>
    <row r="8" customHeight="1" spans="1:8">
      <c r="A8" s="4">
        <v>6</v>
      </c>
      <c r="B8" s="3">
        <v>1</v>
      </c>
      <c r="C8" s="28" t="s">
        <v>122</v>
      </c>
      <c r="D8" s="2"/>
      <c r="E8" s="2"/>
      <c r="F8" s="2"/>
      <c r="G8" s="2"/>
      <c r="H8" s="2"/>
    </row>
    <row r="9" customHeight="1" spans="1:8">
      <c r="A9" s="4">
        <v>7</v>
      </c>
      <c r="B9" s="4">
        <v>1</v>
      </c>
      <c r="C9" s="28" t="s">
        <v>129</v>
      </c>
      <c r="D9" s="2"/>
      <c r="E9" s="2"/>
      <c r="F9" s="2"/>
      <c r="G9" s="2"/>
      <c r="H9" s="2"/>
    </row>
    <row r="10" customHeight="1" spans="1:8">
      <c r="A10" s="4">
        <v>8</v>
      </c>
      <c r="B10" s="3">
        <v>1</v>
      </c>
      <c r="C10" s="28" t="s">
        <v>128</v>
      </c>
      <c r="D10" s="2"/>
      <c r="E10" s="2"/>
      <c r="F10" s="2"/>
      <c r="G10" s="2"/>
      <c r="H10" s="2"/>
    </row>
    <row r="11" customHeight="1" spans="1:8">
      <c r="A11" s="4">
        <v>9</v>
      </c>
      <c r="B11" s="4">
        <v>1</v>
      </c>
      <c r="C11" s="28" t="s">
        <v>130</v>
      </c>
      <c r="D11" s="2"/>
      <c r="E11" s="2"/>
      <c r="F11" s="2"/>
      <c r="G11" s="2"/>
      <c r="H11" s="2"/>
    </row>
    <row r="12" customHeight="1" spans="1:8">
      <c r="A12" s="4">
        <v>10</v>
      </c>
      <c r="B12" s="3">
        <v>1</v>
      </c>
      <c r="C12" s="28" t="s">
        <v>117</v>
      </c>
      <c r="D12" s="2"/>
      <c r="E12" s="2"/>
      <c r="F12" s="2"/>
      <c r="G12" s="2"/>
      <c r="H12" s="2"/>
    </row>
    <row r="13" customHeight="1" spans="1:8">
      <c r="A13" s="4">
        <v>11</v>
      </c>
      <c r="B13" s="4">
        <v>1</v>
      </c>
      <c r="C13" s="28" t="s">
        <v>119</v>
      </c>
      <c r="D13" s="2"/>
      <c r="E13" s="2"/>
      <c r="F13" s="2"/>
      <c r="G13" s="2"/>
      <c r="H13" s="2"/>
    </row>
    <row r="14" customHeight="1" spans="1:8">
      <c r="A14" s="4">
        <v>12</v>
      </c>
      <c r="B14" s="3">
        <v>1</v>
      </c>
      <c r="C14" s="28" t="s">
        <v>116</v>
      </c>
      <c r="D14" s="2"/>
      <c r="E14" s="2"/>
      <c r="F14" s="2"/>
      <c r="G14" s="2"/>
      <c r="H14" s="2"/>
    </row>
    <row r="15" customHeight="1" spans="1:8">
      <c r="A15" s="4">
        <v>13</v>
      </c>
      <c r="B15" s="4">
        <v>1</v>
      </c>
      <c r="C15" s="28" t="s">
        <v>132</v>
      </c>
      <c r="D15" s="2"/>
      <c r="E15" s="2"/>
      <c r="F15" s="2"/>
      <c r="G15" s="2"/>
      <c r="H15" s="2"/>
    </row>
    <row r="16" customHeight="1" spans="1:8">
      <c r="A16" s="4">
        <v>14</v>
      </c>
      <c r="B16" s="3">
        <v>1</v>
      </c>
      <c r="C16" s="28" t="s">
        <v>123</v>
      </c>
      <c r="D16" s="2"/>
      <c r="E16" s="2"/>
      <c r="F16" s="2"/>
      <c r="G16" s="2"/>
      <c r="H16" s="2"/>
    </row>
    <row r="17" customHeight="1" spans="1:8">
      <c r="A17" s="4">
        <v>15</v>
      </c>
      <c r="B17" s="4">
        <v>1</v>
      </c>
      <c r="C17" s="28" t="s">
        <v>125</v>
      </c>
      <c r="D17" s="2"/>
      <c r="E17" s="2"/>
      <c r="F17" s="2"/>
      <c r="G17" s="2"/>
      <c r="H17" s="2"/>
    </row>
    <row r="18" customHeight="1" spans="1:8">
      <c r="A18" s="4">
        <v>16</v>
      </c>
      <c r="B18" s="3">
        <v>1</v>
      </c>
      <c r="C18" s="28" t="s">
        <v>112</v>
      </c>
      <c r="D18" s="2"/>
      <c r="E18" s="2"/>
      <c r="F18" s="2"/>
      <c r="G18" s="2"/>
      <c r="H18" s="2"/>
    </row>
    <row r="19" customHeight="1" spans="1:8">
      <c r="A19" s="4">
        <v>17</v>
      </c>
      <c r="B19" s="4">
        <v>1</v>
      </c>
      <c r="C19" s="28" t="s">
        <v>135</v>
      </c>
      <c r="D19" s="2"/>
      <c r="E19" s="2"/>
      <c r="F19" s="2"/>
      <c r="G19" s="2"/>
      <c r="H19" s="2"/>
    </row>
    <row r="20" customHeight="1" spans="1:8">
      <c r="A20" s="4">
        <v>18</v>
      </c>
      <c r="B20" s="3">
        <v>1</v>
      </c>
      <c r="C20" s="28" t="s">
        <v>111</v>
      </c>
      <c r="D20" s="2"/>
      <c r="E20" s="2"/>
      <c r="F20" s="2"/>
      <c r="G20" s="2"/>
      <c r="H20" s="2"/>
    </row>
    <row r="21" customHeight="1" spans="1:8">
      <c r="A21" s="4">
        <v>19</v>
      </c>
      <c r="B21" s="4">
        <v>1</v>
      </c>
      <c r="C21" s="28" t="s">
        <v>137</v>
      </c>
      <c r="D21" s="2"/>
      <c r="E21" s="2"/>
      <c r="F21" s="2"/>
      <c r="G21" s="2"/>
      <c r="H21" s="2"/>
    </row>
    <row r="22" customHeight="1" spans="1:8">
      <c r="A22" s="4">
        <v>20</v>
      </c>
      <c r="B22" s="3">
        <v>1</v>
      </c>
      <c r="C22" s="28" t="s">
        <v>127</v>
      </c>
      <c r="D22" s="2"/>
      <c r="E22" s="2"/>
      <c r="F22" s="2"/>
      <c r="G22" s="2"/>
      <c r="H22" s="2"/>
    </row>
    <row r="23" customHeight="1" spans="1:8">
      <c r="A23" s="4">
        <v>21</v>
      </c>
      <c r="B23" s="4">
        <v>1</v>
      </c>
      <c r="C23" s="28" t="s">
        <v>134</v>
      </c>
      <c r="D23" s="2"/>
      <c r="E23" s="2"/>
      <c r="F23" s="2"/>
      <c r="G23" s="2"/>
      <c r="H23" s="2"/>
    </row>
    <row r="24" customHeight="1" spans="1:8">
      <c r="A24" s="4">
        <v>22</v>
      </c>
      <c r="B24" s="3">
        <v>1</v>
      </c>
      <c r="C24" s="28" t="s">
        <v>120</v>
      </c>
      <c r="D24" s="2"/>
      <c r="E24" s="2"/>
      <c r="F24" s="2"/>
      <c r="G24" s="2"/>
      <c r="H24" s="2"/>
    </row>
    <row r="25" customHeight="1" spans="1:8">
      <c r="A25" s="4">
        <v>23</v>
      </c>
      <c r="B25" s="4">
        <v>1</v>
      </c>
      <c r="C25" s="28" t="s">
        <v>138</v>
      </c>
      <c r="D25" s="2"/>
      <c r="E25" s="2"/>
      <c r="F25" s="2"/>
      <c r="G25" s="2"/>
      <c r="H25" s="2"/>
    </row>
    <row r="26" customHeight="1" spans="1:8">
      <c r="A26" s="4">
        <v>24</v>
      </c>
      <c r="B26" s="3">
        <v>1</v>
      </c>
      <c r="C26" s="28" t="s">
        <v>133</v>
      </c>
      <c r="D26" s="2"/>
      <c r="E26" s="2"/>
      <c r="F26" s="2"/>
      <c r="G26" s="2"/>
      <c r="H26" s="2"/>
    </row>
    <row r="27" customHeight="1" spans="1:8">
      <c r="A27" s="4">
        <v>25</v>
      </c>
      <c r="B27" s="4">
        <v>1</v>
      </c>
      <c r="C27" s="28" t="s">
        <v>113</v>
      </c>
      <c r="D27" s="2"/>
      <c r="E27" s="2"/>
      <c r="F27" s="2"/>
      <c r="G27" s="2"/>
      <c r="H27" s="2"/>
    </row>
    <row r="28" customHeight="1" spans="1:8">
      <c r="A28" s="4">
        <v>26</v>
      </c>
      <c r="B28" s="3">
        <v>1</v>
      </c>
      <c r="C28" s="28" t="s">
        <v>136</v>
      </c>
      <c r="D28" s="2"/>
      <c r="E28" s="2"/>
      <c r="F28" s="2"/>
      <c r="G28" s="2"/>
      <c r="H28" s="2"/>
    </row>
    <row r="29" customHeight="1" spans="1:8">
      <c r="A29" s="4">
        <v>27</v>
      </c>
      <c r="B29" s="4">
        <v>1</v>
      </c>
      <c r="C29" s="28" t="s">
        <v>118</v>
      </c>
      <c r="D29" s="2"/>
      <c r="E29" s="2"/>
      <c r="F29" s="2"/>
      <c r="G29" s="2"/>
      <c r="H29" s="2"/>
    </row>
    <row r="30" customHeight="1" spans="1:8">
      <c r="A30" s="4">
        <v>28</v>
      </c>
      <c r="B30" s="3">
        <v>1</v>
      </c>
      <c r="C30" s="28" t="s">
        <v>124</v>
      </c>
      <c r="D30" s="2"/>
      <c r="E30" s="2"/>
      <c r="F30" s="2"/>
      <c r="G30" s="2"/>
      <c r="H30" s="2"/>
    </row>
    <row r="31" customHeight="1" spans="1:8">
      <c r="A31" s="4">
        <v>29</v>
      </c>
      <c r="B31" s="3">
        <v>2</v>
      </c>
      <c r="C31" s="28" t="s">
        <v>145</v>
      </c>
      <c r="D31" s="2"/>
      <c r="E31" s="20"/>
      <c r="F31" s="2"/>
      <c r="G31" s="2"/>
      <c r="H31" s="2"/>
    </row>
    <row r="32" customHeight="1" spans="1:8">
      <c r="A32" s="4">
        <v>30</v>
      </c>
      <c r="B32" s="3">
        <v>2</v>
      </c>
      <c r="C32" s="28" t="s">
        <v>152</v>
      </c>
      <c r="D32" s="2"/>
      <c r="E32" s="20"/>
      <c r="F32" s="2"/>
      <c r="G32" s="2"/>
      <c r="H32" s="2"/>
    </row>
    <row r="33" customHeight="1" spans="1:8">
      <c r="A33" s="4">
        <v>31</v>
      </c>
      <c r="B33" s="3">
        <v>2</v>
      </c>
      <c r="C33" s="28" t="s">
        <v>140</v>
      </c>
      <c r="D33" s="2"/>
      <c r="E33" s="20"/>
      <c r="F33" s="2"/>
      <c r="G33" s="2"/>
      <c r="H33" s="2"/>
    </row>
    <row r="34" customHeight="1" spans="1:8">
      <c r="A34" s="4">
        <v>32</v>
      </c>
      <c r="B34" s="3">
        <v>2</v>
      </c>
      <c r="C34" s="28" t="s">
        <v>141</v>
      </c>
      <c r="D34" s="2"/>
      <c r="E34" s="20"/>
      <c r="F34" s="2"/>
      <c r="G34" s="2"/>
      <c r="H34" s="2"/>
    </row>
    <row r="35" customHeight="1" spans="1:8">
      <c r="A35" s="4">
        <v>33</v>
      </c>
      <c r="B35" s="3">
        <v>2</v>
      </c>
      <c r="C35" s="28" t="s">
        <v>155</v>
      </c>
      <c r="D35" s="2"/>
      <c r="E35" s="20"/>
      <c r="F35" s="2"/>
      <c r="G35" s="2"/>
      <c r="H35" s="2"/>
    </row>
    <row r="36" customHeight="1" spans="1:8">
      <c r="A36" s="4">
        <v>34</v>
      </c>
      <c r="B36" s="3">
        <v>2</v>
      </c>
      <c r="C36" s="28" t="s">
        <v>151</v>
      </c>
      <c r="D36" s="2"/>
      <c r="E36" s="20"/>
      <c r="F36" s="2"/>
      <c r="G36" s="2"/>
      <c r="H36" s="2"/>
    </row>
    <row r="37" customHeight="1" spans="1:8">
      <c r="A37" s="4">
        <v>35</v>
      </c>
      <c r="B37" s="3">
        <v>2</v>
      </c>
      <c r="C37" s="28" t="s">
        <v>142</v>
      </c>
      <c r="D37" s="2"/>
      <c r="E37" s="20"/>
      <c r="F37" s="2"/>
      <c r="G37" s="2"/>
      <c r="H37" s="2"/>
    </row>
    <row r="38" customHeight="1" spans="1:8">
      <c r="A38" s="4">
        <v>36</v>
      </c>
      <c r="B38" s="3">
        <v>2</v>
      </c>
      <c r="C38" s="28" t="s">
        <v>159</v>
      </c>
      <c r="D38" s="2"/>
      <c r="E38" s="20"/>
      <c r="F38" s="2"/>
      <c r="G38" s="2"/>
      <c r="H38" s="2"/>
    </row>
    <row r="39" customHeight="1" spans="1:8">
      <c r="A39" s="4">
        <v>37</v>
      </c>
      <c r="B39" s="3">
        <v>2</v>
      </c>
      <c r="C39" s="28" t="s">
        <v>146</v>
      </c>
      <c r="D39" s="2"/>
      <c r="E39" s="20"/>
      <c r="F39" s="2"/>
      <c r="G39" s="2"/>
      <c r="H39" s="2"/>
    </row>
    <row r="40" customHeight="1" spans="1:8">
      <c r="A40" s="4">
        <v>38</v>
      </c>
      <c r="B40" s="3">
        <v>2</v>
      </c>
      <c r="C40" s="28" t="s">
        <v>150</v>
      </c>
      <c r="D40" s="2"/>
      <c r="E40" s="20"/>
      <c r="F40" s="2"/>
      <c r="G40" s="2"/>
      <c r="H40" s="2"/>
    </row>
    <row r="41" customHeight="1" spans="1:8">
      <c r="A41" s="4">
        <v>39</v>
      </c>
      <c r="B41" s="3">
        <v>2</v>
      </c>
      <c r="C41" s="28" t="s">
        <v>153</v>
      </c>
      <c r="D41" s="2"/>
      <c r="E41" s="20"/>
      <c r="F41" s="2"/>
      <c r="G41" s="2"/>
      <c r="H41" s="2"/>
    </row>
    <row r="42" customHeight="1" spans="1:8">
      <c r="A42" s="4">
        <v>40</v>
      </c>
      <c r="B42" s="3">
        <v>2</v>
      </c>
      <c r="C42" s="28" t="s">
        <v>157</v>
      </c>
      <c r="D42" s="2"/>
      <c r="E42" s="20"/>
      <c r="F42" s="2"/>
      <c r="G42" s="2"/>
      <c r="H42" s="2"/>
    </row>
    <row r="43" customHeight="1" spans="1:8">
      <c r="A43" s="4">
        <v>41</v>
      </c>
      <c r="B43" s="3">
        <v>2</v>
      </c>
      <c r="C43" s="28" t="s">
        <v>149</v>
      </c>
      <c r="D43" s="2"/>
      <c r="E43" s="20"/>
      <c r="F43" s="2"/>
      <c r="G43" s="2"/>
      <c r="H43" s="2"/>
    </row>
    <row r="44" customHeight="1" spans="1:8">
      <c r="A44" s="4">
        <v>42</v>
      </c>
      <c r="B44" s="3">
        <v>2</v>
      </c>
      <c r="C44" s="28" t="s">
        <v>147</v>
      </c>
      <c r="D44" s="2"/>
      <c r="E44" s="20"/>
      <c r="F44" s="2"/>
      <c r="G44" s="2"/>
      <c r="H44" s="2"/>
    </row>
    <row r="45" customHeight="1" spans="1:8">
      <c r="A45" s="4">
        <v>43</v>
      </c>
      <c r="B45" s="3">
        <v>2</v>
      </c>
      <c r="C45" s="6" t="s">
        <v>143</v>
      </c>
      <c r="D45" s="2"/>
      <c r="E45" s="20"/>
      <c r="F45" s="2"/>
      <c r="G45" s="2"/>
      <c r="H45" s="2"/>
    </row>
    <row r="46" customHeight="1" spans="1:8">
      <c r="A46" s="4">
        <v>44</v>
      </c>
      <c r="B46" s="3">
        <v>2</v>
      </c>
      <c r="C46" s="6" t="s">
        <v>144</v>
      </c>
      <c r="D46" s="2"/>
      <c r="E46" s="20"/>
      <c r="F46" s="2"/>
      <c r="G46" s="2"/>
      <c r="H46" s="2"/>
    </row>
    <row r="47" customHeight="1" spans="1:8">
      <c r="A47" s="4">
        <v>45</v>
      </c>
      <c r="B47" s="3">
        <v>2</v>
      </c>
      <c r="C47" s="6" t="s">
        <v>156</v>
      </c>
      <c r="D47" s="2"/>
      <c r="E47" s="20"/>
      <c r="F47" s="2"/>
      <c r="G47" s="2"/>
      <c r="H47" s="2"/>
    </row>
    <row r="48" customHeight="1" spans="1:8">
      <c r="A48" s="4">
        <v>46</v>
      </c>
      <c r="B48" s="3">
        <v>2</v>
      </c>
      <c r="C48" s="6" t="s">
        <v>161</v>
      </c>
      <c r="D48" s="2"/>
      <c r="E48" s="20"/>
      <c r="F48" s="2"/>
      <c r="G48" s="2"/>
      <c r="H48" s="2"/>
    </row>
    <row r="49" customHeight="1" spans="1:8">
      <c r="A49" s="4">
        <v>47</v>
      </c>
      <c r="B49" s="3">
        <v>2</v>
      </c>
      <c r="C49" s="6" t="s">
        <v>162</v>
      </c>
      <c r="D49" s="2"/>
      <c r="E49" s="20"/>
      <c r="F49" s="2"/>
      <c r="G49" s="2"/>
      <c r="H49" s="2"/>
    </row>
    <row r="50" customHeight="1" spans="1:8">
      <c r="A50" s="4">
        <v>48</v>
      </c>
      <c r="B50" s="3">
        <v>2</v>
      </c>
      <c r="C50" s="6" t="s">
        <v>148</v>
      </c>
      <c r="D50" s="2"/>
      <c r="E50" s="20"/>
      <c r="F50" s="2"/>
      <c r="G50" s="2"/>
      <c r="H50" s="2"/>
    </row>
    <row r="51" customHeight="1" spans="1:8">
      <c r="A51" s="4">
        <v>49</v>
      </c>
      <c r="B51" s="3">
        <v>2</v>
      </c>
      <c r="C51" s="6" t="s">
        <v>154</v>
      </c>
      <c r="D51" s="2"/>
      <c r="E51" s="20"/>
      <c r="F51" s="2"/>
      <c r="G51" s="2"/>
      <c r="H51" s="2"/>
    </row>
    <row r="52" customHeight="1" spans="1:8">
      <c r="A52" s="4">
        <v>50</v>
      </c>
      <c r="B52" s="3">
        <v>2</v>
      </c>
      <c r="C52" s="6" t="s">
        <v>53</v>
      </c>
      <c r="D52" s="2"/>
      <c r="E52" s="20"/>
      <c r="F52" s="2"/>
      <c r="G52" s="2"/>
      <c r="H52" s="2"/>
    </row>
    <row r="53" customHeight="1" spans="1:8">
      <c r="A53" s="4">
        <v>51</v>
      </c>
      <c r="B53" s="3">
        <v>2</v>
      </c>
      <c r="C53" s="6" t="s">
        <v>163</v>
      </c>
      <c r="D53" s="2"/>
      <c r="E53" s="20"/>
      <c r="F53" s="2"/>
      <c r="G53" s="2"/>
      <c r="H53" s="2"/>
    </row>
    <row r="54" customHeight="1" spans="1:8">
      <c r="A54" s="4">
        <v>52</v>
      </c>
      <c r="B54" s="3">
        <v>2</v>
      </c>
      <c r="C54" s="6" t="s">
        <v>158</v>
      </c>
      <c r="D54" s="2"/>
      <c r="E54" s="20"/>
      <c r="F54" s="2"/>
      <c r="G54" s="2"/>
      <c r="H54" s="2"/>
    </row>
    <row r="55" customHeight="1" spans="1:8">
      <c r="A55" s="2"/>
      <c r="B55" s="2"/>
      <c r="C55" s="12" t="s">
        <v>5</v>
      </c>
      <c r="D55" s="2">
        <f>SUM(D3:D54)</f>
        <v>0</v>
      </c>
      <c r="E55" s="2">
        <f>SUM(E3:E54)</f>
        <v>0</v>
      </c>
      <c r="F55" s="2">
        <f>SUM(F3:F54)</f>
        <v>0</v>
      </c>
      <c r="G55" s="2"/>
      <c r="H55" s="2"/>
    </row>
    <row r="56" customHeight="1" spans="1:8">
      <c r="A56" s="2"/>
      <c r="B56" s="2"/>
      <c r="C56" s="12" t="s">
        <v>27</v>
      </c>
      <c r="D56" s="14">
        <f>D55/52</f>
        <v>0</v>
      </c>
      <c r="E56" s="14">
        <f>E55/52</f>
        <v>0</v>
      </c>
      <c r="F56" s="14">
        <f>F55/52</f>
        <v>0</v>
      </c>
      <c r="G56" s="15"/>
      <c r="H56" s="2"/>
    </row>
    <row r="57" customHeight="1" spans="1:8">
      <c r="A57" s="2"/>
      <c r="B57" s="2"/>
      <c r="C57" s="12" t="s">
        <v>28</v>
      </c>
      <c r="D57" s="16">
        <f>COUNTIF(D3:D54,"&gt;=60")</f>
        <v>0</v>
      </c>
      <c r="E57" s="16">
        <f>COUNTIF(E3:E54,"&gt;=60")</f>
        <v>0</v>
      </c>
      <c r="F57" s="16">
        <f>COUNTIF(F3:F54,"&gt;=60")</f>
        <v>0</v>
      </c>
      <c r="G57" s="2"/>
      <c r="H57" s="2"/>
    </row>
    <row r="58" customHeight="1" spans="1:8">
      <c r="A58" s="2"/>
      <c r="B58" s="2"/>
      <c r="C58" s="12" t="s">
        <v>29</v>
      </c>
      <c r="D58" s="17">
        <f>D57/52</f>
        <v>0</v>
      </c>
      <c r="E58" s="17">
        <f>E57/52</f>
        <v>0</v>
      </c>
      <c r="F58" s="17">
        <f>F57/52</f>
        <v>0</v>
      </c>
      <c r="G58" s="2"/>
      <c r="H58" s="2"/>
    </row>
    <row r="59" customHeight="1" spans="1:8">
      <c r="A59" s="2"/>
      <c r="B59" s="2"/>
      <c r="C59" s="12" t="s">
        <v>30</v>
      </c>
      <c r="D59" s="16">
        <f>COUNTIF(D3:D54,"&gt;=80")</f>
        <v>0</v>
      </c>
      <c r="E59" s="16">
        <f>COUNTIF(E3:E54,"&gt;=80")</f>
        <v>0</v>
      </c>
      <c r="F59" s="16">
        <f>COUNTIF(F3:F54,"&gt;=80")</f>
        <v>0</v>
      </c>
      <c r="G59" s="2"/>
      <c r="H59" s="2"/>
    </row>
    <row r="60" customHeight="1" spans="1:8">
      <c r="A60" s="2"/>
      <c r="B60" s="2"/>
      <c r="C60" s="12" t="s">
        <v>31</v>
      </c>
      <c r="D60" s="17">
        <f>D59/52</f>
        <v>0</v>
      </c>
      <c r="E60" s="17">
        <f>E59/52</f>
        <v>0</v>
      </c>
      <c r="F60" s="17">
        <f>F59/52</f>
        <v>0</v>
      </c>
      <c r="G60" s="2"/>
      <c r="H60" s="2"/>
    </row>
  </sheetData>
  <sortState ref="A3:H60">
    <sortCondition ref="A3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workbookViewId="0">
      <selection activeCell="N4" sqref="N4"/>
    </sheetView>
  </sheetViews>
  <sheetFormatPr defaultColWidth="9" defaultRowHeight="17" customHeight="1" outlineLevelCol="7"/>
  <cols>
    <col min="2" max="2" width="7.75" customWidth="1"/>
    <col min="3" max="3" width="11.375" customWidth="1"/>
    <col min="4" max="6" width="12.625"/>
    <col min="7" max="7" width="10.375" customWidth="1"/>
  </cols>
  <sheetData>
    <row r="1" ht="26" customHeight="1" spans="1:8">
      <c r="A1" s="18" t="s">
        <v>336</v>
      </c>
      <c r="B1" s="18"/>
      <c r="C1" s="18"/>
      <c r="D1" s="18"/>
      <c r="E1" s="18"/>
      <c r="F1" s="18"/>
      <c r="G1" s="18"/>
      <c r="H1" s="18"/>
    </row>
    <row r="2" customHeight="1" spans="1:8">
      <c r="A2" s="2" t="s">
        <v>1</v>
      </c>
      <c r="B2" s="2" t="s">
        <v>335</v>
      </c>
      <c r="C2" s="2" t="s">
        <v>2</v>
      </c>
      <c r="D2" s="2" t="s">
        <v>3</v>
      </c>
      <c r="E2" s="2" t="s">
        <v>4</v>
      </c>
      <c r="F2" s="2" t="s">
        <v>62</v>
      </c>
      <c r="G2" s="2" t="s">
        <v>5</v>
      </c>
      <c r="H2" s="2" t="s">
        <v>6</v>
      </c>
    </row>
    <row r="3" customHeight="1" spans="1:8">
      <c r="A3" s="4">
        <v>1</v>
      </c>
      <c r="B3" s="4">
        <v>1</v>
      </c>
      <c r="C3" s="19" t="s">
        <v>186</v>
      </c>
      <c r="D3" s="2"/>
      <c r="E3" s="20"/>
      <c r="F3" s="2"/>
      <c r="G3" s="2"/>
      <c r="H3" s="2"/>
    </row>
    <row r="4" customHeight="1" spans="1:8">
      <c r="A4" s="4">
        <v>2</v>
      </c>
      <c r="B4" s="3">
        <v>1</v>
      </c>
      <c r="C4" s="19" t="s">
        <v>168</v>
      </c>
      <c r="D4" s="2"/>
      <c r="E4" s="20"/>
      <c r="F4" s="2"/>
      <c r="G4" s="2"/>
      <c r="H4" s="2"/>
    </row>
    <row r="5" customHeight="1" spans="1:8">
      <c r="A5" s="4">
        <v>3</v>
      </c>
      <c r="B5" s="4">
        <v>1</v>
      </c>
      <c r="C5" s="19" t="s">
        <v>169</v>
      </c>
      <c r="D5" s="2"/>
      <c r="E5" s="20"/>
      <c r="F5" s="2"/>
      <c r="G5" s="2"/>
      <c r="H5" s="2"/>
    </row>
    <row r="6" customHeight="1" spans="1:8">
      <c r="A6" s="4">
        <v>4</v>
      </c>
      <c r="B6" s="3">
        <v>1</v>
      </c>
      <c r="C6" s="21" t="s">
        <v>179</v>
      </c>
      <c r="D6" s="2"/>
      <c r="E6" s="20"/>
      <c r="F6" s="2"/>
      <c r="G6" s="2"/>
      <c r="H6" s="2"/>
    </row>
    <row r="7" customHeight="1" spans="1:8">
      <c r="A7" s="4">
        <v>5</v>
      </c>
      <c r="B7" s="4">
        <v>1</v>
      </c>
      <c r="C7" s="21" t="s">
        <v>178</v>
      </c>
      <c r="D7" s="2"/>
      <c r="E7" s="20"/>
      <c r="F7" s="2"/>
      <c r="G7" s="2"/>
      <c r="H7" s="2"/>
    </row>
    <row r="8" customHeight="1" spans="1:8">
      <c r="A8" s="4">
        <v>6</v>
      </c>
      <c r="B8" s="3">
        <v>1</v>
      </c>
      <c r="C8" s="19" t="s">
        <v>182</v>
      </c>
      <c r="D8" s="2"/>
      <c r="E8" s="20"/>
      <c r="F8" s="2"/>
      <c r="G8" s="2"/>
      <c r="H8" s="2"/>
    </row>
    <row r="9" customHeight="1" spans="1:8">
      <c r="A9" s="4">
        <v>7</v>
      </c>
      <c r="B9" s="4">
        <v>1</v>
      </c>
      <c r="C9" s="21" t="s">
        <v>194</v>
      </c>
      <c r="D9" s="2"/>
      <c r="E9" s="20"/>
      <c r="F9" s="2"/>
      <c r="G9" s="2"/>
      <c r="H9" s="2"/>
    </row>
    <row r="10" customHeight="1" spans="1:8">
      <c r="A10" s="4">
        <v>8</v>
      </c>
      <c r="B10" s="3">
        <v>1</v>
      </c>
      <c r="C10" s="22" t="s">
        <v>174</v>
      </c>
      <c r="D10" s="2"/>
      <c r="E10" s="20"/>
      <c r="F10" s="2"/>
      <c r="G10" s="2"/>
      <c r="H10" s="2"/>
    </row>
    <row r="11" customHeight="1" spans="1:8">
      <c r="A11" s="4">
        <v>9</v>
      </c>
      <c r="B11" s="4">
        <v>1</v>
      </c>
      <c r="C11" s="22" t="s">
        <v>177</v>
      </c>
      <c r="D11" s="2"/>
      <c r="E11" s="20"/>
      <c r="F11" s="2"/>
      <c r="G11" s="2"/>
      <c r="H11" s="2"/>
    </row>
    <row r="12" customHeight="1" spans="1:8">
      <c r="A12" s="4">
        <v>10</v>
      </c>
      <c r="B12" s="3">
        <v>1</v>
      </c>
      <c r="C12" s="23" t="s">
        <v>183</v>
      </c>
      <c r="D12" s="2"/>
      <c r="E12" s="20"/>
      <c r="F12" s="2"/>
      <c r="G12" s="2"/>
      <c r="H12" s="2"/>
    </row>
    <row r="13" customHeight="1" spans="1:8">
      <c r="A13" s="4">
        <v>11</v>
      </c>
      <c r="B13" s="4">
        <v>1</v>
      </c>
      <c r="C13" s="23" t="s">
        <v>193</v>
      </c>
      <c r="D13" s="2"/>
      <c r="E13" s="20"/>
      <c r="F13" s="2"/>
      <c r="G13" s="2"/>
      <c r="H13" s="2"/>
    </row>
    <row r="14" customHeight="1" spans="1:8">
      <c r="A14" s="4">
        <v>12</v>
      </c>
      <c r="B14" s="3">
        <v>1</v>
      </c>
      <c r="C14" s="24" t="s">
        <v>184</v>
      </c>
      <c r="D14" s="2"/>
      <c r="E14" s="20"/>
      <c r="F14" s="2"/>
      <c r="G14" s="2"/>
      <c r="H14" s="2"/>
    </row>
    <row r="15" customHeight="1" spans="1:8">
      <c r="A15" s="4">
        <v>13</v>
      </c>
      <c r="B15" s="4">
        <v>1</v>
      </c>
      <c r="C15" s="25" t="s">
        <v>188</v>
      </c>
      <c r="D15" s="2"/>
      <c r="E15" s="20"/>
      <c r="F15" s="2"/>
      <c r="G15" s="2"/>
      <c r="H15" s="2"/>
    </row>
    <row r="16" customHeight="1" spans="1:8">
      <c r="A16" s="4">
        <v>14</v>
      </c>
      <c r="B16" s="3">
        <v>1</v>
      </c>
      <c r="C16" s="26" t="s">
        <v>166</v>
      </c>
      <c r="D16" s="2"/>
      <c r="E16" s="20"/>
      <c r="F16" s="2"/>
      <c r="G16" s="2"/>
      <c r="H16" s="2"/>
    </row>
    <row r="17" customHeight="1" spans="1:8">
      <c r="A17" s="4">
        <v>15</v>
      </c>
      <c r="B17" s="4">
        <v>1</v>
      </c>
      <c r="C17" s="24" t="s">
        <v>165</v>
      </c>
      <c r="D17" s="2"/>
      <c r="E17" s="20"/>
      <c r="F17" s="2"/>
      <c r="G17" s="2"/>
      <c r="H17" s="2"/>
    </row>
    <row r="18" customHeight="1" spans="1:8">
      <c r="A18" s="4">
        <v>16</v>
      </c>
      <c r="B18" s="3">
        <v>1</v>
      </c>
      <c r="C18" s="6" t="s">
        <v>190</v>
      </c>
      <c r="D18" s="2"/>
      <c r="E18" s="20"/>
      <c r="F18" s="2"/>
      <c r="G18" s="2"/>
      <c r="H18" s="2"/>
    </row>
    <row r="19" customHeight="1" spans="1:8">
      <c r="A19" s="4">
        <v>17</v>
      </c>
      <c r="B19" s="4">
        <v>1</v>
      </c>
      <c r="C19" s="6" t="s">
        <v>192</v>
      </c>
      <c r="D19" s="2"/>
      <c r="E19" s="20"/>
      <c r="F19" s="2"/>
      <c r="G19" s="2"/>
      <c r="H19" s="2"/>
    </row>
    <row r="20" customHeight="1" spans="1:8">
      <c r="A20" s="4">
        <v>18</v>
      </c>
      <c r="B20" s="3">
        <v>1</v>
      </c>
      <c r="C20" s="6" t="s">
        <v>189</v>
      </c>
      <c r="D20" s="2"/>
      <c r="E20" s="20"/>
      <c r="F20" s="2"/>
      <c r="G20" s="2"/>
      <c r="H20" s="2"/>
    </row>
    <row r="21" customHeight="1" spans="1:8">
      <c r="A21" s="4">
        <v>19</v>
      </c>
      <c r="B21" s="4">
        <v>1</v>
      </c>
      <c r="C21" s="6" t="s">
        <v>170</v>
      </c>
      <c r="D21" s="2"/>
      <c r="E21" s="20"/>
      <c r="F21" s="2"/>
      <c r="G21" s="2"/>
      <c r="H21" s="2"/>
    </row>
    <row r="22" customHeight="1" spans="1:8">
      <c r="A22" s="4">
        <v>20</v>
      </c>
      <c r="B22" s="3">
        <v>1</v>
      </c>
      <c r="C22" s="27" t="s">
        <v>185</v>
      </c>
      <c r="D22" s="2"/>
      <c r="E22" s="20"/>
      <c r="F22" s="2"/>
      <c r="G22" s="2"/>
      <c r="H22" s="2"/>
    </row>
    <row r="23" customHeight="1" spans="1:8">
      <c r="A23" s="4">
        <v>21</v>
      </c>
      <c r="B23" s="4">
        <v>1</v>
      </c>
      <c r="C23" s="27" t="s">
        <v>167</v>
      </c>
      <c r="D23" s="2"/>
      <c r="E23" s="20"/>
      <c r="F23" s="2"/>
      <c r="G23" s="2"/>
      <c r="H23" s="2"/>
    </row>
    <row r="24" customHeight="1" spans="1:8">
      <c r="A24" s="4">
        <v>22</v>
      </c>
      <c r="B24" s="3">
        <v>1</v>
      </c>
      <c r="C24" s="27" t="s">
        <v>171</v>
      </c>
      <c r="D24" s="2"/>
      <c r="E24" s="20"/>
      <c r="F24" s="2"/>
      <c r="G24" s="2"/>
      <c r="H24" s="2"/>
    </row>
    <row r="25" customHeight="1" spans="1:8">
      <c r="A25" s="4">
        <v>23</v>
      </c>
      <c r="B25" s="4">
        <v>1</v>
      </c>
      <c r="C25" s="27" t="s">
        <v>175</v>
      </c>
      <c r="D25" s="2"/>
      <c r="E25" s="20"/>
      <c r="F25" s="2"/>
      <c r="G25" s="2"/>
      <c r="H25" s="2"/>
    </row>
    <row r="26" customHeight="1" spans="1:8">
      <c r="A26" s="4">
        <v>24</v>
      </c>
      <c r="B26" s="3">
        <v>1</v>
      </c>
      <c r="C26" s="27" t="s">
        <v>181</v>
      </c>
      <c r="D26" s="2"/>
      <c r="E26" s="20"/>
      <c r="F26" s="2"/>
      <c r="G26" s="2"/>
      <c r="H26" s="2"/>
    </row>
    <row r="27" customHeight="1" spans="1:8">
      <c r="A27" s="4">
        <v>25</v>
      </c>
      <c r="B27" s="4">
        <v>1</v>
      </c>
      <c r="C27" s="27" t="s">
        <v>176</v>
      </c>
      <c r="D27" s="2"/>
      <c r="E27" s="20"/>
      <c r="F27" s="2"/>
      <c r="G27" s="2"/>
      <c r="H27" s="2"/>
    </row>
    <row r="28" customHeight="1" spans="1:8">
      <c r="A28" s="4">
        <v>26</v>
      </c>
      <c r="B28" s="3">
        <v>1</v>
      </c>
      <c r="C28" s="27" t="s">
        <v>173</v>
      </c>
      <c r="D28" s="2"/>
      <c r="E28" s="20"/>
      <c r="F28" s="2"/>
      <c r="G28" s="2"/>
      <c r="H28" s="2"/>
    </row>
    <row r="29" customHeight="1" spans="1:8">
      <c r="A29" s="4">
        <v>27</v>
      </c>
      <c r="B29" s="4">
        <v>1</v>
      </c>
      <c r="C29" s="27" t="s">
        <v>172</v>
      </c>
      <c r="D29" s="2"/>
      <c r="E29" s="20"/>
      <c r="F29" s="2"/>
      <c r="G29" s="2"/>
      <c r="H29" s="2"/>
    </row>
    <row r="30" customHeight="1" spans="1:8">
      <c r="A30" s="4">
        <v>28</v>
      </c>
      <c r="B30" s="3">
        <v>1</v>
      </c>
      <c r="C30" s="27" t="s">
        <v>191</v>
      </c>
      <c r="D30" s="2"/>
      <c r="E30" s="20"/>
      <c r="F30" s="2"/>
      <c r="G30" s="2"/>
      <c r="H30" s="2"/>
    </row>
    <row r="31" customHeight="1" spans="1:8">
      <c r="A31" s="4">
        <v>29</v>
      </c>
      <c r="B31" s="4">
        <v>1</v>
      </c>
      <c r="C31" s="27" t="s">
        <v>195</v>
      </c>
      <c r="D31" s="2"/>
      <c r="E31" s="20"/>
      <c r="F31" s="2"/>
      <c r="G31" s="2"/>
      <c r="H31" s="2"/>
    </row>
    <row r="32" customHeight="1" spans="1:8">
      <c r="A32" s="4">
        <v>30</v>
      </c>
      <c r="B32" s="3">
        <v>1</v>
      </c>
      <c r="C32" s="27" t="s">
        <v>196</v>
      </c>
      <c r="D32" s="2"/>
      <c r="E32" s="20"/>
      <c r="F32" s="2"/>
      <c r="G32" s="2"/>
      <c r="H32" s="2"/>
    </row>
    <row r="33" customHeight="1" spans="1:8">
      <c r="A33" s="4">
        <v>31</v>
      </c>
      <c r="B33" s="4">
        <v>1</v>
      </c>
      <c r="C33" s="27" t="s">
        <v>187</v>
      </c>
      <c r="D33" s="2"/>
      <c r="E33" s="20"/>
      <c r="F33" s="2"/>
      <c r="G33" s="2"/>
      <c r="H33" s="2"/>
    </row>
    <row r="34" customHeight="1" spans="1:8">
      <c r="A34" s="4">
        <v>32</v>
      </c>
      <c r="B34" s="3">
        <v>1</v>
      </c>
      <c r="C34" s="27" t="s">
        <v>180</v>
      </c>
      <c r="D34" s="2"/>
      <c r="E34" s="20"/>
      <c r="F34" s="2"/>
      <c r="G34" s="2"/>
      <c r="H34" s="2"/>
    </row>
    <row r="35" customHeight="1" spans="1:8">
      <c r="A35" s="4">
        <v>33</v>
      </c>
      <c r="B35" s="4">
        <v>2</v>
      </c>
      <c r="C35" s="28" t="s">
        <v>208</v>
      </c>
      <c r="D35" s="2"/>
      <c r="E35" s="2"/>
      <c r="F35" s="2"/>
      <c r="G35" s="2"/>
      <c r="H35" s="2"/>
    </row>
    <row r="36" customHeight="1" spans="1:8">
      <c r="A36" s="4">
        <v>34</v>
      </c>
      <c r="B36" s="3">
        <v>2</v>
      </c>
      <c r="C36" s="28" t="s">
        <v>226</v>
      </c>
      <c r="D36" s="2"/>
      <c r="E36" s="2"/>
      <c r="F36" s="2"/>
      <c r="G36" s="2"/>
      <c r="H36" s="2"/>
    </row>
    <row r="37" customHeight="1" spans="1:8">
      <c r="A37" s="4">
        <v>35</v>
      </c>
      <c r="B37" s="4">
        <v>2</v>
      </c>
      <c r="C37" s="28" t="s">
        <v>203</v>
      </c>
      <c r="D37" s="2"/>
      <c r="E37" s="2"/>
      <c r="F37" s="2"/>
      <c r="G37" s="2"/>
      <c r="H37" s="2"/>
    </row>
    <row r="38" customHeight="1" spans="1:8">
      <c r="A38" s="4">
        <v>36</v>
      </c>
      <c r="B38" s="3">
        <v>2</v>
      </c>
      <c r="C38" s="28" t="s">
        <v>198</v>
      </c>
      <c r="D38" s="2"/>
      <c r="E38" s="2"/>
      <c r="F38" s="2"/>
      <c r="G38" s="2"/>
      <c r="H38" s="2"/>
    </row>
    <row r="39" customHeight="1" spans="1:8">
      <c r="A39" s="4">
        <v>37</v>
      </c>
      <c r="B39" s="4">
        <v>2</v>
      </c>
      <c r="C39" s="28" t="s">
        <v>204</v>
      </c>
      <c r="D39" s="2"/>
      <c r="E39" s="2"/>
      <c r="F39" s="2"/>
      <c r="G39" s="2"/>
      <c r="H39" s="2"/>
    </row>
    <row r="40" customHeight="1" spans="1:8">
      <c r="A40" s="4">
        <v>38</v>
      </c>
      <c r="B40" s="3">
        <v>2</v>
      </c>
      <c r="C40" s="28" t="s">
        <v>216</v>
      </c>
      <c r="D40" s="2"/>
      <c r="E40" s="2"/>
      <c r="F40" s="2"/>
      <c r="G40" s="2"/>
      <c r="H40" s="2"/>
    </row>
    <row r="41" customHeight="1" spans="1:8">
      <c r="A41" s="4">
        <v>39</v>
      </c>
      <c r="B41" s="4">
        <v>2</v>
      </c>
      <c r="C41" s="28" t="s">
        <v>200</v>
      </c>
      <c r="D41" s="2"/>
      <c r="E41" s="2"/>
      <c r="F41" s="2"/>
      <c r="G41" s="2"/>
      <c r="H41" s="2"/>
    </row>
    <row r="42" customHeight="1" spans="1:8">
      <c r="A42" s="4">
        <v>40</v>
      </c>
      <c r="B42" s="3">
        <v>2</v>
      </c>
      <c r="C42" s="28" t="s">
        <v>213</v>
      </c>
      <c r="D42" s="2"/>
      <c r="E42" s="2"/>
      <c r="F42" s="2"/>
      <c r="G42" s="2"/>
      <c r="H42" s="2"/>
    </row>
    <row r="43" customHeight="1" spans="1:8">
      <c r="A43" s="4">
        <v>41</v>
      </c>
      <c r="B43" s="4">
        <v>2</v>
      </c>
      <c r="C43" s="28" t="s">
        <v>214</v>
      </c>
      <c r="D43" s="2"/>
      <c r="E43" s="2"/>
      <c r="F43" s="2"/>
      <c r="G43" s="2"/>
      <c r="H43" s="2"/>
    </row>
    <row r="44" customHeight="1" spans="1:8">
      <c r="A44" s="4">
        <v>42</v>
      </c>
      <c r="B44" s="3">
        <v>2</v>
      </c>
      <c r="C44" s="28" t="s">
        <v>228</v>
      </c>
      <c r="D44" s="2"/>
      <c r="E44" s="2"/>
      <c r="F44" s="2"/>
      <c r="G44" s="2"/>
      <c r="H44" s="2"/>
    </row>
    <row r="45" customHeight="1" spans="1:8">
      <c r="A45" s="4">
        <v>43</v>
      </c>
      <c r="B45" s="4">
        <v>2</v>
      </c>
      <c r="C45" s="28" t="s">
        <v>202</v>
      </c>
      <c r="D45" s="2"/>
      <c r="E45" s="2"/>
      <c r="F45" s="2"/>
      <c r="G45" s="2"/>
      <c r="H45" s="2"/>
    </row>
    <row r="46" customHeight="1" spans="1:8">
      <c r="A46" s="4">
        <v>44</v>
      </c>
      <c r="B46" s="3">
        <v>2</v>
      </c>
      <c r="C46" s="28" t="s">
        <v>205</v>
      </c>
      <c r="D46" s="2"/>
      <c r="E46" s="2"/>
      <c r="F46" s="2"/>
      <c r="G46" s="2"/>
      <c r="H46" s="2"/>
    </row>
    <row r="47" customHeight="1" spans="1:8">
      <c r="A47" s="4">
        <v>45</v>
      </c>
      <c r="B47" s="4">
        <v>2</v>
      </c>
      <c r="C47" s="28" t="s">
        <v>212</v>
      </c>
      <c r="D47" s="2"/>
      <c r="E47" s="2"/>
      <c r="F47" s="2"/>
      <c r="G47" s="2"/>
      <c r="H47" s="2"/>
    </row>
    <row r="48" customHeight="1" spans="1:8">
      <c r="A48" s="4">
        <v>46</v>
      </c>
      <c r="B48" s="3">
        <v>2</v>
      </c>
      <c r="C48" s="28" t="s">
        <v>211</v>
      </c>
      <c r="D48" s="2"/>
      <c r="E48" s="2"/>
      <c r="F48" s="2"/>
      <c r="G48" s="2"/>
      <c r="H48" s="2"/>
    </row>
    <row r="49" customHeight="1" spans="1:8">
      <c r="A49" s="4">
        <v>47</v>
      </c>
      <c r="B49" s="4">
        <v>2</v>
      </c>
      <c r="C49" s="6" t="s">
        <v>219</v>
      </c>
      <c r="D49" s="2"/>
      <c r="E49" s="2"/>
      <c r="F49" s="2"/>
      <c r="G49" s="2"/>
      <c r="H49" s="2"/>
    </row>
    <row r="50" customHeight="1" spans="1:8">
      <c r="A50" s="4">
        <v>48</v>
      </c>
      <c r="B50" s="3">
        <v>2</v>
      </c>
      <c r="C50" s="6" t="s">
        <v>227</v>
      </c>
      <c r="D50" s="2"/>
      <c r="E50" s="2"/>
      <c r="F50" s="2"/>
      <c r="G50" s="2"/>
      <c r="H50" s="2"/>
    </row>
    <row r="51" customHeight="1" spans="1:8">
      <c r="A51" s="4">
        <v>49</v>
      </c>
      <c r="B51" s="4">
        <v>2</v>
      </c>
      <c r="C51" s="6" t="s">
        <v>221</v>
      </c>
      <c r="D51" s="2"/>
      <c r="E51" s="2"/>
      <c r="F51" s="2"/>
      <c r="G51" s="2"/>
      <c r="H51" s="2"/>
    </row>
    <row r="52" customHeight="1" spans="1:8">
      <c r="A52" s="4">
        <v>50</v>
      </c>
      <c r="B52" s="3">
        <v>2</v>
      </c>
      <c r="C52" s="6" t="s">
        <v>225</v>
      </c>
      <c r="D52" s="2"/>
      <c r="E52" s="2"/>
      <c r="F52" s="2"/>
      <c r="G52" s="2"/>
      <c r="H52" s="2"/>
    </row>
    <row r="53" customHeight="1" spans="1:8">
      <c r="A53" s="4">
        <v>51</v>
      </c>
      <c r="B53" s="4">
        <v>2</v>
      </c>
      <c r="C53" s="6" t="s">
        <v>199</v>
      </c>
      <c r="D53" s="2"/>
      <c r="E53" s="2"/>
      <c r="F53" s="2"/>
      <c r="G53" s="2"/>
      <c r="H53" s="2"/>
    </row>
    <row r="54" customHeight="1" spans="1:8">
      <c r="A54" s="4">
        <v>52</v>
      </c>
      <c r="B54" s="3">
        <v>2</v>
      </c>
      <c r="C54" s="6" t="s">
        <v>222</v>
      </c>
      <c r="D54" s="2"/>
      <c r="E54" s="2"/>
      <c r="F54" s="2"/>
      <c r="G54" s="2"/>
      <c r="H54" s="2"/>
    </row>
    <row r="55" customHeight="1" spans="1:8">
      <c r="A55" s="4">
        <v>53</v>
      </c>
      <c r="B55" s="4">
        <v>2</v>
      </c>
      <c r="C55" s="6" t="s">
        <v>215</v>
      </c>
      <c r="D55" s="2"/>
      <c r="E55" s="2"/>
      <c r="F55" s="2"/>
      <c r="G55" s="2"/>
      <c r="H55" s="2"/>
    </row>
    <row r="56" customHeight="1" spans="1:8">
      <c r="A56" s="4">
        <v>54</v>
      </c>
      <c r="B56" s="3">
        <v>2</v>
      </c>
      <c r="C56" s="6" t="s">
        <v>207</v>
      </c>
      <c r="D56" s="2"/>
      <c r="E56" s="2"/>
      <c r="F56" s="2"/>
      <c r="G56" s="2"/>
      <c r="H56" s="2"/>
    </row>
    <row r="57" customHeight="1" spans="1:8">
      <c r="A57" s="4">
        <v>55</v>
      </c>
      <c r="B57" s="4">
        <v>2</v>
      </c>
      <c r="C57" s="6" t="s">
        <v>206</v>
      </c>
      <c r="D57" s="2"/>
      <c r="E57" s="2"/>
      <c r="F57" s="2"/>
      <c r="G57" s="2"/>
      <c r="H57" s="2"/>
    </row>
    <row r="58" customHeight="1" spans="1:8">
      <c r="A58" s="4">
        <v>56</v>
      </c>
      <c r="B58" s="3">
        <v>2</v>
      </c>
      <c r="C58" s="6" t="s">
        <v>201</v>
      </c>
      <c r="D58" s="2"/>
      <c r="E58" s="2"/>
      <c r="F58" s="2"/>
      <c r="G58" s="2"/>
      <c r="H58" s="2"/>
    </row>
    <row r="59" customHeight="1" spans="1:8">
      <c r="A59" s="4">
        <v>57</v>
      </c>
      <c r="B59" s="4">
        <v>2</v>
      </c>
      <c r="C59" s="6" t="s">
        <v>223</v>
      </c>
      <c r="D59" s="2"/>
      <c r="E59" s="2"/>
      <c r="F59" s="2"/>
      <c r="G59" s="2"/>
      <c r="H59" s="2"/>
    </row>
    <row r="60" customHeight="1" spans="1:8">
      <c r="A60" s="4">
        <v>58</v>
      </c>
      <c r="B60" s="3">
        <v>2</v>
      </c>
      <c r="C60" s="6" t="s">
        <v>218</v>
      </c>
      <c r="D60" s="2"/>
      <c r="E60" s="2"/>
      <c r="F60" s="2"/>
      <c r="G60" s="2"/>
      <c r="H60" s="2"/>
    </row>
    <row r="61" customHeight="1" spans="1:8">
      <c r="A61" s="4">
        <v>59</v>
      </c>
      <c r="B61" s="4">
        <v>2</v>
      </c>
      <c r="C61" s="6" t="s">
        <v>217</v>
      </c>
      <c r="D61" s="2"/>
      <c r="E61" s="2"/>
      <c r="F61" s="11"/>
      <c r="G61" s="2"/>
      <c r="H61" s="2"/>
    </row>
    <row r="62" customHeight="1" spans="1:8">
      <c r="A62" s="4">
        <v>60</v>
      </c>
      <c r="B62" s="3">
        <v>2</v>
      </c>
      <c r="C62" s="6" t="s">
        <v>224</v>
      </c>
      <c r="D62" s="2"/>
      <c r="E62" s="2"/>
      <c r="F62" s="2"/>
      <c r="G62" s="2"/>
      <c r="H62" s="2"/>
    </row>
    <row r="63" customHeight="1" spans="1:8">
      <c r="A63" s="4">
        <v>61</v>
      </c>
      <c r="B63" s="4">
        <v>2</v>
      </c>
      <c r="C63" s="6" t="s">
        <v>209</v>
      </c>
      <c r="D63" s="2"/>
      <c r="E63" s="2"/>
      <c r="F63" s="2"/>
      <c r="G63" s="2"/>
      <c r="H63" s="2"/>
    </row>
    <row r="64" customHeight="1" spans="1:8">
      <c r="A64" s="4">
        <v>62</v>
      </c>
      <c r="B64" s="3">
        <v>2</v>
      </c>
      <c r="C64" s="6" t="s">
        <v>220</v>
      </c>
      <c r="D64" s="2"/>
      <c r="E64" s="2"/>
      <c r="F64" s="2"/>
      <c r="G64" s="2"/>
      <c r="H64" s="2"/>
    </row>
    <row r="65" customHeight="1" spans="1:8">
      <c r="A65" s="4">
        <v>63</v>
      </c>
      <c r="B65" s="4">
        <v>2</v>
      </c>
      <c r="C65" s="6" t="s">
        <v>210</v>
      </c>
      <c r="D65" s="2"/>
      <c r="E65" s="2"/>
      <c r="F65" s="2"/>
      <c r="G65" s="2"/>
      <c r="H65" s="2"/>
    </row>
    <row r="66" customHeight="1" spans="1:8">
      <c r="A66" s="2"/>
      <c r="B66" s="2"/>
      <c r="C66" s="12" t="s">
        <v>5</v>
      </c>
      <c r="D66" s="2">
        <f>SUM(D3:D65)</f>
        <v>0</v>
      </c>
      <c r="E66" s="2">
        <f>SUM(E3:E65)</f>
        <v>0</v>
      </c>
      <c r="F66" s="2">
        <f>SUM(F3:F65)</f>
        <v>0</v>
      </c>
      <c r="G66" s="2"/>
      <c r="H66" s="2"/>
    </row>
    <row r="67" customHeight="1" spans="1:8">
      <c r="A67" s="2"/>
      <c r="B67" s="2"/>
      <c r="C67" s="12" t="s">
        <v>27</v>
      </c>
      <c r="D67" s="14">
        <f>D66/79</f>
        <v>0</v>
      </c>
      <c r="E67" s="14">
        <f>E66/79</f>
        <v>0</v>
      </c>
      <c r="F67" s="14">
        <f>F66/79</f>
        <v>0</v>
      </c>
      <c r="G67" s="15"/>
      <c r="H67" s="2"/>
    </row>
    <row r="68" customHeight="1" spans="1:8">
      <c r="A68" s="2"/>
      <c r="B68" s="2"/>
      <c r="C68" s="12" t="s">
        <v>28</v>
      </c>
      <c r="D68" s="16">
        <f>COUNTIF(D3:D65,"&gt;=60")</f>
        <v>0</v>
      </c>
      <c r="E68" s="16">
        <f>COUNTIF(E3:E65,"&gt;=60")</f>
        <v>0</v>
      </c>
      <c r="F68" s="16">
        <f>COUNTIF(F3:F65,"&gt;=60")</f>
        <v>0</v>
      </c>
      <c r="G68" s="2"/>
      <c r="H68" s="2"/>
    </row>
    <row r="69" customHeight="1" spans="1:8">
      <c r="A69" s="2"/>
      <c r="B69" s="2"/>
      <c r="C69" s="12" t="s">
        <v>29</v>
      </c>
      <c r="D69" s="17">
        <f>D68/65</f>
        <v>0</v>
      </c>
      <c r="E69" s="17">
        <f>E68/79</f>
        <v>0</v>
      </c>
      <c r="F69" s="17">
        <f>F68/79</f>
        <v>0</v>
      </c>
      <c r="G69" s="2"/>
      <c r="H69" s="2"/>
    </row>
    <row r="70" customHeight="1" spans="1:8">
      <c r="A70" s="2"/>
      <c r="B70" s="2"/>
      <c r="C70" s="12" t="s">
        <v>30</v>
      </c>
      <c r="D70" s="16">
        <f>COUNTIF(D3:D65,"&gt;=80")</f>
        <v>0</v>
      </c>
      <c r="E70" s="16">
        <f>COUNTIF(E3:E65,"&gt;=80")</f>
        <v>0</v>
      </c>
      <c r="F70" s="16">
        <f>COUNTIF(F3:F65,"&gt;=80")</f>
        <v>0</v>
      </c>
      <c r="G70" s="2"/>
      <c r="H70" s="2"/>
    </row>
    <row r="71" customHeight="1" spans="1:8">
      <c r="A71" s="2"/>
      <c r="B71" s="2"/>
      <c r="C71" s="12" t="s">
        <v>31</v>
      </c>
      <c r="D71" s="17">
        <f>D70/79</f>
        <v>0</v>
      </c>
      <c r="E71" s="17">
        <f>E70/79</f>
        <v>0</v>
      </c>
      <c r="F71" s="17">
        <f>F70/79</f>
        <v>0</v>
      </c>
      <c r="G71" s="2"/>
      <c r="H71" s="2"/>
    </row>
  </sheetData>
  <sortState ref="A3:H71">
    <sortCondition ref="A3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workbookViewId="0">
      <selection activeCell="O8" sqref="O8"/>
    </sheetView>
  </sheetViews>
  <sheetFormatPr defaultColWidth="9" defaultRowHeight="18" customHeight="1" outlineLevelCol="7"/>
  <cols>
    <col min="2" max="2" width="6.875" customWidth="1"/>
    <col min="3" max="3" width="11.5" customWidth="1"/>
    <col min="4" max="4" width="12.625"/>
    <col min="5" max="5" width="11.5"/>
    <col min="6" max="7" width="12.625"/>
  </cols>
  <sheetData>
    <row r="1" ht="31" customHeight="1" spans="1:8">
      <c r="A1" s="1" t="s">
        <v>337</v>
      </c>
      <c r="B1" s="1"/>
      <c r="C1" s="1"/>
      <c r="D1" s="1"/>
      <c r="E1" s="1"/>
      <c r="F1" s="1"/>
      <c r="G1" s="1"/>
      <c r="H1" s="1"/>
    </row>
    <row r="2" customHeight="1" spans="1:8">
      <c r="A2" s="2" t="s">
        <v>1</v>
      </c>
      <c r="B2" s="2" t="s">
        <v>335</v>
      </c>
      <c r="C2" s="2" t="s">
        <v>2</v>
      </c>
      <c r="D2" s="2" t="s">
        <v>3</v>
      </c>
      <c r="E2" s="2" t="s">
        <v>4</v>
      </c>
      <c r="F2" s="2" t="s">
        <v>62</v>
      </c>
      <c r="G2" s="2" t="s">
        <v>5</v>
      </c>
      <c r="H2" s="2" t="s">
        <v>6</v>
      </c>
    </row>
    <row r="3" customHeight="1" spans="1:8">
      <c r="A3" s="3">
        <v>1</v>
      </c>
      <c r="B3" s="4">
        <v>1</v>
      </c>
      <c r="C3" s="5" t="s">
        <v>278</v>
      </c>
      <c r="D3" s="2"/>
      <c r="E3" s="2"/>
      <c r="F3" s="2"/>
      <c r="G3" s="2"/>
      <c r="H3" s="2"/>
    </row>
    <row r="4" customHeight="1" spans="1:8">
      <c r="A4" s="4">
        <v>2</v>
      </c>
      <c r="B4" s="4">
        <v>1</v>
      </c>
      <c r="C4" s="5" t="s">
        <v>252</v>
      </c>
      <c r="D4" s="2"/>
      <c r="E4" s="2"/>
      <c r="F4" s="2"/>
      <c r="G4" s="2"/>
      <c r="H4" s="2"/>
    </row>
    <row r="5" customHeight="1" spans="1:8">
      <c r="A5" s="3">
        <v>3</v>
      </c>
      <c r="B5" s="4">
        <v>1</v>
      </c>
      <c r="C5" s="5" t="s">
        <v>231</v>
      </c>
      <c r="D5" s="2"/>
      <c r="E5" s="2"/>
      <c r="F5" s="2"/>
      <c r="G5" s="2"/>
      <c r="H5" s="2"/>
    </row>
    <row r="6" customHeight="1" spans="1:8">
      <c r="A6" s="4">
        <v>4</v>
      </c>
      <c r="B6" s="4">
        <v>1</v>
      </c>
      <c r="C6" s="5" t="s">
        <v>237</v>
      </c>
      <c r="D6" s="2"/>
      <c r="E6" s="2"/>
      <c r="F6" s="2"/>
      <c r="G6" s="2"/>
      <c r="H6" s="2"/>
    </row>
    <row r="7" customHeight="1" spans="1:8">
      <c r="A7" s="3">
        <v>5</v>
      </c>
      <c r="B7" s="4">
        <v>1</v>
      </c>
      <c r="C7" s="5" t="s">
        <v>233</v>
      </c>
      <c r="D7" s="2"/>
      <c r="E7" s="2"/>
      <c r="F7" s="2"/>
      <c r="G7" s="2"/>
      <c r="H7" s="2"/>
    </row>
    <row r="8" customHeight="1" spans="1:8">
      <c r="A8" s="4">
        <v>6</v>
      </c>
      <c r="B8" s="4">
        <v>1</v>
      </c>
      <c r="C8" s="5" t="s">
        <v>255</v>
      </c>
      <c r="D8" s="2"/>
      <c r="E8" s="2"/>
      <c r="F8" s="2"/>
      <c r="G8" s="2"/>
      <c r="H8" s="2"/>
    </row>
    <row r="9" customHeight="1" spans="1:8">
      <c r="A9" s="3">
        <v>7</v>
      </c>
      <c r="B9" s="4">
        <v>1</v>
      </c>
      <c r="C9" s="6" t="s">
        <v>245</v>
      </c>
      <c r="D9" s="2"/>
      <c r="E9" s="2"/>
      <c r="F9" s="2"/>
      <c r="G9" s="2"/>
      <c r="H9" s="2"/>
    </row>
    <row r="10" customHeight="1" spans="1:8">
      <c r="A10" s="4">
        <v>8</v>
      </c>
      <c r="B10" s="4">
        <v>1</v>
      </c>
      <c r="C10" s="6" t="s">
        <v>254</v>
      </c>
      <c r="D10" s="2"/>
      <c r="E10" s="2"/>
      <c r="F10" s="2"/>
      <c r="G10" s="2"/>
      <c r="H10" s="2"/>
    </row>
    <row r="11" customHeight="1" spans="1:8">
      <c r="A11" s="3">
        <v>9</v>
      </c>
      <c r="B11" s="4">
        <v>1</v>
      </c>
      <c r="C11" s="6" t="s">
        <v>244</v>
      </c>
      <c r="D11" s="2"/>
      <c r="E11" s="2"/>
      <c r="F11" s="2"/>
      <c r="G11" s="2"/>
      <c r="H11" s="2"/>
    </row>
    <row r="12" customHeight="1" spans="1:8">
      <c r="A12" s="4">
        <v>10</v>
      </c>
      <c r="B12" s="4">
        <v>1</v>
      </c>
      <c r="C12" s="6" t="s">
        <v>234</v>
      </c>
      <c r="D12" s="2"/>
      <c r="E12" s="2"/>
      <c r="F12" s="2"/>
      <c r="G12" s="2"/>
      <c r="H12" s="2"/>
    </row>
    <row r="13" customHeight="1" spans="1:8">
      <c r="A13" s="3">
        <v>11</v>
      </c>
      <c r="B13" s="4">
        <v>1</v>
      </c>
      <c r="C13" s="6" t="s">
        <v>269</v>
      </c>
      <c r="D13" s="2"/>
      <c r="E13" s="2"/>
      <c r="F13" s="2"/>
      <c r="G13" s="2"/>
      <c r="H13" s="2"/>
    </row>
    <row r="14" customHeight="1" spans="1:8">
      <c r="A14" s="4">
        <v>12</v>
      </c>
      <c r="B14" s="4">
        <v>1</v>
      </c>
      <c r="C14" s="7" t="s">
        <v>235</v>
      </c>
      <c r="D14" s="2"/>
      <c r="E14" s="2"/>
      <c r="F14" s="2"/>
      <c r="G14" s="2"/>
      <c r="H14" s="2"/>
    </row>
    <row r="15" customHeight="1" spans="1:8">
      <c r="A15" s="3">
        <v>13</v>
      </c>
      <c r="B15" s="4">
        <v>1</v>
      </c>
      <c r="C15" s="7" t="s">
        <v>230</v>
      </c>
      <c r="D15" s="2"/>
      <c r="E15" s="2"/>
      <c r="F15" s="2"/>
      <c r="G15" s="2"/>
      <c r="H15" s="2"/>
    </row>
    <row r="16" customHeight="1" spans="1:8">
      <c r="A16" s="4">
        <v>14</v>
      </c>
      <c r="B16" s="4">
        <v>1</v>
      </c>
      <c r="C16" s="7" t="s">
        <v>264</v>
      </c>
      <c r="D16" s="2"/>
      <c r="E16" s="2"/>
      <c r="F16" s="2"/>
      <c r="G16" s="2"/>
      <c r="H16" s="2"/>
    </row>
    <row r="17" customHeight="1" spans="1:8">
      <c r="A17" s="3">
        <v>15</v>
      </c>
      <c r="B17" s="4">
        <v>1</v>
      </c>
      <c r="C17" s="6" t="s">
        <v>240</v>
      </c>
      <c r="D17" s="2"/>
      <c r="E17" s="2"/>
      <c r="F17" s="2"/>
      <c r="G17" s="2"/>
      <c r="H17" s="2"/>
    </row>
    <row r="18" customHeight="1" spans="1:8">
      <c r="A18" s="4">
        <v>16</v>
      </c>
      <c r="B18" s="4">
        <v>1</v>
      </c>
      <c r="C18" s="6" t="s">
        <v>253</v>
      </c>
      <c r="D18" s="2"/>
      <c r="E18" s="2"/>
      <c r="F18" s="2"/>
      <c r="G18" s="2"/>
      <c r="H18" s="2"/>
    </row>
    <row r="19" customHeight="1" spans="1:8">
      <c r="A19" s="3">
        <v>17</v>
      </c>
      <c r="B19" s="4">
        <v>1</v>
      </c>
      <c r="C19" s="6" t="s">
        <v>232</v>
      </c>
      <c r="D19" s="2"/>
      <c r="E19" s="2"/>
      <c r="F19" s="2"/>
      <c r="G19" s="2"/>
      <c r="H19" s="2"/>
    </row>
    <row r="20" customHeight="1" spans="1:8">
      <c r="A20" s="4">
        <v>18</v>
      </c>
      <c r="B20" s="4">
        <v>1</v>
      </c>
      <c r="C20" s="6" t="s">
        <v>249</v>
      </c>
      <c r="D20" s="2"/>
      <c r="E20" s="2"/>
      <c r="F20" s="2"/>
      <c r="G20" s="2"/>
      <c r="H20" s="2"/>
    </row>
    <row r="21" customHeight="1" spans="1:8">
      <c r="A21" s="3">
        <v>19</v>
      </c>
      <c r="B21" s="4">
        <v>1</v>
      </c>
      <c r="C21" s="6" t="s">
        <v>250</v>
      </c>
      <c r="D21" s="2"/>
      <c r="E21" s="2"/>
      <c r="F21" s="2"/>
      <c r="G21" s="2"/>
      <c r="H21" s="2"/>
    </row>
    <row r="22" customHeight="1" spans="1:8">
      <c r="A22" s="4">
        <v>20</v>
      </c>
      <c r="B22" s="4">
        <v>1</v>
      </c>
      <c r="C22" s="6" t="s">
        <v>272</v>
      </c>
      <c r="D22" s="2"/>
      <c r="E22" s="2"/>
      <c r="F22" s="2"/>
      <c r="G22" s="2"/>
      <c r="H22" s="2"/>
    </row>
    <row r="23" customHeight="1" spans="1:8">
      <c r="A23" s="3">
        <v>21</v>
      </c>
      <c r="B23" s="4">
        <v>1</v>
      </c>
      <c r="C23" s="6" t="s">
        <v>243</v>
      </c>
      <c r="D23" s="2"/>
      <c r="E23" s="2"/>
      <c r="F23" s="2"/>
      <c r="G23" s="2"/>
      <c r="H23" s="2"/>
    </row>
    <row r="24" customHeight="1" spans="1:8">
      <c r="A24" s="4">
        <v>22</v>
      </c>
      <c r="B24" s="4">
        <v>1</v>
      </c>
      <c r="C24" s="6" t="s">
        <v>251</v>
      </c>
      <c r="D24" s="2"/>
      <c r="E24" s="2"/>
      <c r="F24" s="2"/>
      <c r="G24" s="2"/>
      <c r="H24" s="2"/>
    </row>
    <row r="25" customHeight="1" spans="1:8">
      <c r="A25" s="3">
        <v>23</v>
      </c>
      <c r="B25" s="4">
        <v>1</v>
      </c>
      <c r="C25" s="6" t="s">
        <v>238</v>
      </c>
      <c r="D25" s="2"/>
      <c r="E25" s="2"/>
      <c r="F25" s="2"/>
      <c r="G25" s="2"/>
      <c r="H25" s="2"/>
    </row>
    <row r="26" customHeight="1" spans="1:8">
      <c r="A26" s="4">
        <v>24</v>
      </c>
      <c r="B26" s="4">
        <v>1</v>
      </c>
      <c r="C26" s="6" t="s">
        <v>241</v>
      </c>
      <c r="D26" s="2"/>
      <c r="E26" s="2"/>
      <c r="F26" s="2"/>
      <c r="G26" s="2"/>
      <c r="H26" s="2"/>
    </row>
    <row r="27" customHeight="1" spans="1:8">
      <c r="A27" s="3">
        <v>25</v>
      </c>
      <c r="B27" s="4">
        <v>1</v>
      </c>
      <c r="C27" s="6" t="s">
        <v>266</v>
      </c>
      <c r="D27" s="2"/>
      <c r="E27" s="2"/>
      <c r="F27" s="2"/>
      <c r="G27" s="2"/>
      <c r="H27" s="2"/>
    </row>
    <row r="28" customHeight="1" spans="1:8">
      <c r="A28" s="4">
        <v>26</v>
      </c>
      <c r="B28" s="4">
        <v>1</v>
      </c>
      <c r="C28" s="6" t="s">
        <v>275</v>
      </c>
      <c r="D28" s="2"/>
      <c r="E28" s="2"/>
      <c r="F28" s="2"/>
      <c r="G28" s="2"/>
      <c r="H28" s="2"/>
    </row>
    <row r="29" customHeight="1" spans="1:8">
      <c r="A29" s="3">
        <v>27</v>
      </c>
      <c r="B29" s="4">
        <v>1</v>
      </c>
      <c r="C29" s="6" t="s">
        <v>265</v>
      </c>
      <c r="D29" s="2"/>
      <c r="E29" s="2"/>
      <c r="F29" s="2"/>
      <c r="G29" s="2"/>
      <c r="H29" s="2"/>
    </row>
    <row r="30" customHeight="1" spans="1:8">
      <c r="A30" s="4">
        <v>28</v>
      </c>
      <c r="B30" s="4">
        <v>1</v>
      </c>
      <c r="C30" s="6" t="s">
        <v>262</v>
      </c>
      <c r="D30" s="2"/>
      <c r="E30" s="2"/>
      <c r="F30" s="2"/>
      <c r="G30" s="2"/>
      <c r="H30" s="2"/>
    </row>
    <row r="31" customHeight="1" spans="1:8">
      <c r="A31" s="3">
        <v>29</v>
      </c>
      <c r="B31" s="4">
        <v>1</v>
      </c>
      <c r="C31" s="6" t="s">
        <v>246</v>
      </c>
      <c r="D31" s="2"/>
      <c r="E31" s="2"/>
      <c r="F31" s="2"/>
      <c r="G31" s="2"/>
      <c r="H31" s="2"/>
    </row>
    <row r="32" customHeight="1" spans="1:8">
      <c r="A32" s="4">
        <v>30</v>
      </c>
      <c r="B32" s="4">
        <v>1</v>
      </c>
      <c r="C32" s="6" t="s">
        <v>257</v>
      </c>
      <c r="D32" s="2"/>
      <c r="E32" s="2"/>
      <c r="F32" s="2"/>
      <c r="G32" s="2"/>
      <c r="H32" s="2"/>
    </row>
    <row r="33" customHeight="1" spans="1:8">
      <c r="A33" s="3">
        <v>31</v>
      </c>
      <c r="B33" s="4">
        <v>1</v>
      </c>
      <c r="C33" s="6" t="s">
        <v>247</v>
      </c>
      <c r="D33" s="2"/>
      <c r="E33" s="2"/>
      <c r="F33" s="2"/>
      <c r="G33" s="2"/>
      <c r="H33" s="2"/>
    </row>
    <row r="34" customHeight="1" spans="1:8">
      <c r="A34" s="4">
        <v>32</v>
      </c>
      <c r="B34" s="4">
        <v>1</v>
      </c>
      <c r="C34" s="6" t="s">
        <v>276</v>
      </c>
      <c r="D34" s="2"/>
      <c r="E34" s="2"/>
      <c r="F34" s="2"/>
      <c r="G34" s="2"/>
      <c r="H34" s="2"/>
    </row>
    <row r="35" customHeight="1" spans="1:8">
      <c r="A35" s="3">
        <v>33</v>
      </c>
      <c r="B35" s="4">
        <v>1</v>
      </c>
      <c r="C35" s="6" t="s">
        <v>258</v>
      </c>
      <c r="D35" s="2"/>
      <c r="E35" s="2"/>
      <c r="F35" s="2"/>
      <c r="G35" s="2"/>
      <c r="H35" s="2"/>
    </row>
    <row r="36" customHeight="1" spans="1:8">
      <c r="A36" s="4">
        <v>34</v>
      </c>
      <c r="B36" s="4">
        <v>1</v>
      </c>
      <c r="C36" s="6" t="s">
        <v>268</v>
      </c>
      <c r="D36" s="2"/>
      <c r="E36" s="2"/>
      <c r="F36" s="2"/>
      <c r="G36" s="2"/>
      <c r="H36" s="2"/>
    </row>
    <row r="37" customHeight="1" spans="1:8">
      <c r="A37" s="3">
        <v>35</v>
      </c>
      <c r="B37" s="4">
        <v>1</v>
      </c>
      <c r="C37" s="6" t="s">
        <v>236</v>
      </c>
      <c r="D37" s="2"/>
      <c r="E37" s="2"/>
      <c r="F37" s="2"/>
      <c r="G37" s="2"/>
      <c r="H37" s="2"/>
    </row>
    <row r="38" customHeight="1" spans="1:8">
      <c r="A38" s="4">
        <v>36</v>
      </c>
      <c r="B38" s="4">
        <v>1</v>
      </c>
      <c r="C38" s="6" t="s">
        <v>260</v>
      </c>
      <c r="D38" s="2"/>
      <c r="E38" s="2"/>
      <c r="F38" s="2"/>
      <c r="G38" s="2"/>
      <c r="H38" s="2"/>
    </row>
    <row r="39" customHeight="1" spans="1:8">
      <c r="A39" s="3">
        <v>37</v>
      </c>
      <c r="B39" s="4">
        <v>1</v>
      </c>
      <c r="C39" s="6" t="s">
        <v>267</v>
      </c>
      <c r="D39" s="2"/>
      <c r="E39" s="2"/>
      <c r="F39" s="2"/>
      <c r="G39" s="2"/>
      <c r="H39" s="2"/>
    </row>
    <row r="40" customHeight="1" spans="1:8">
      <c r="A40" s="4">
        <v>38</v>
      </c>
      <c r="B40" s="4">
        <v>1</v>
      </c>
      <c r="C40" s="6" t="s">
        <v>242</v>
      </c>
      <c r="D40" s="2"/>
      <c r="E40" s="2"/>
      <c r="F40" s="2"/>
      <c r="G40" s="2"/>
      <c r="H40" s="2"/>
    </row>
    <row r="41" customHeight="1" spans="1:8">
      <c r="A41" s="3">
        <v>39</v>
      </c>
      <c r="B41" s="4">
        <v>1</v>
      </c>
      <c r="C41" s="6" t="s">
        <v>239</v>
      </c>
      <c r="D41" s="2"/>
      <c r="E41" s="2"/>
      <c r="F41" s="2"/>
      <c r="G41" s="2"/>
      <c r="H41" s="2"/>
    </row>
    <row r="42" customHeight="1" spans="1:8">
      <c r="A42" s="4">
        <v>40</v>
      </c>
      <c r="B42" s="4">
        <v>1</v>
      </c>
      <c r="C42" s="6" t="s">
        <v>261</v>
      </c>
      <c r="D42" s="2"/>
      <c r="E42" s="2"/>
      <c r="F42" s="2"/>
      <c r="G42" s="2"/>
      <c r="H42" s="2"/>
    </row>
    <row r="43" customHeight="1" spans="1:8">
      <c r="A43" s="3">
        <v>41</v>
      </c>
      <c r="B43" s="4">
        <v>1</v>
      </c>
      <c r="C43" s="6" t="s">
        <v>274</v>
      </c>
      <c r="D43" s="2"/>
      <c r="E43" s="2"/>
      <c r="F43" s="2"/>
      <c r="G43" s="2"/>
      <c r="H43" s="2"/>
    </row>
    <row r="44" customHeight="1" spans="1:8">
      <c r="A44" s="4">
        <v>42</v>
      </c>
      <c r="B44" s="4">
        <v>1</v>
      </c>
      <c r="C44" s="6" t="s">
        <v>279</v>
      </c>
      <c r="D44" s="2"/>
      <c r="E44" s="2"/>
      <c r="F44" s="2"/>
      <c r="G44" s="2"/>
      <c r="H44" s="2"/>
    </row>
    <row r="45" customHeight="1" spans="1:8">
      <c r="A45" s="3">
        <v>43</v>
      </c>
      <c r="B45" s="4">
        <v>1</v>
      </c>
      <c r="C45" s="6" t="s">
        <v>263</v>
      </c>
      <c r="D45" s="2"/>
      <c r="E45" s="2"/>
      <c r="F45" s="2"/>
      <c r="G45" s="2"/>
      <c r="H45" s="2"/>
    </row>
    <row r="46" customHeight="1" spans="1:8">
      <c r="A46" s="4">
        <v>44</v>
      </c>
      <c r="B46" s="4">
        <v>1</v>
      </c>
      <c r="C46" s="6" t="s">
        <v>271</v>
      </c>
      <c r="D46" s="2"/>
      <c r="E46" s="2"/>
      <c r="F46" s="2"/>
      <c r="G46" s="2"/>
      <c r="H46" s="2"/>
    </row>
    <row r="47" customHeight="1" spans="1:8">
      <c r="A47" s="3">
        <v>45</v>
      </c>
      <c r="B47" s="4">
        <v>1</v>
      </c>
      <c r="C47" s="6" t="s">
        <v>248</v>
      </c>
      <c r="D47" s="2"/>
      <c r="E47" s="2"/>
      <c r="F47" s="2"/>
      <c r="G47" s="2"/>
      <c r="H47" s="2"/>
    </row>
    <row r="48" customHeight="1" spans="1:8">
      <c r="A48" s="4">
        <v>46</v>
      </c>
      <c r="B48" s="4">
        <v>1</v>
      </c>
      <c r="C48" s="6" t="s">
        <v>259</v>
      </c>
      <c r="D48" s="2"/>
      <c r="E48" s="2"/>
      <c r="F48" s="2"/>
      <c r="G48" s="2"/>
      <c r="H48" s="2"/>
    </row>
    <row r="49" customHeight="1" spans="1:8">
      <c r="A49" s="3">
        <v>47</v>
      </c>
      <c r="B49" s="4">
        <v>1</v>
      </c>
      <c r="C49" s="6" t="s">
        <v>270</v>
      </c>
      <c r="D49" s="2"/>
      <c r="E49" s="2"/>
      <c r="F49" s="2"/>
      <c r="G49" s="2"/>
      <c r="H49" s="2"/>
    </row>
    <row r="50" customHeight="1" spans="1:8">
      <c r="A50" s="4">
        <v>48</v>
      </c>
      <c r="B50" s="4">
        <v>1</v>
      </c>
      <c r="C50" s="6" t="s">
        <v>273</v>
      </c>
      <c r="D50" s="2"/>
      <c r="E50" s="2"/>
      <c r="F50" s="2"/>
      <c r="G50" s="2"/>
      <c r="H50" s="2"/>
    </row>
    <row r="51" customHeight="1" spans="1:8">
      <c r="A51" s="3">
        <v>49</v>
      </c>
      <c r="B51" s="4">
        <v>1</v>
      </c>
      <c r="C51" s="6" t="s">
        <v>256</v>
      </c>
      <c r="D51" s="2"/>
      <c r="E51" s="2"/>
      <c r="F51" s="2"/>
      <c r="G51" s="2"/>
      <c r="H51" s="2"/>
    </row>
    <row r="52" customHeight="1" spans="1:8">
      <c r="A52" s="4">
        <v>50</v>
      </c>
      <c r="B52" s="4">
        <v>1</v>
      </c>
      <c r="C52" s="6" t="s">
        <v>277</v>
      </c>
      <c r="D52" s="2"/>
      <c r="E52" s="2"/>
      <c r="F52" s="2"/>
      <c r="G52" s="2"/>
      <c r="H52" s="2"/>
    </row>
    <row r="53" customHeight="1" spans="1:8">
      <c r="A53" s="3">
        <v>51</v>
      </c>
      <c r="B53" s="4">
        <v>2</v>
      </c>
      <c r="C53" s="2" t="s">
        <v>284</v>
      </c>
      <c r="D53" s="2"/>
      <c r="E53" s="2"/>
      <c r="F53" s="2"/>
      <c r="G53" s="2"/>
      <c r="H53" s="2"/>
    </row>
    <row r="54" customHeight="1" spans="1:8">
      <c r="A54" s="4">
        <v>52</v>
      </c>
      <c r="B54" s="4">
        <v>2</v>
      </c>
      <c r="C54" s="2" t="s">
        <v>304</v>
      </c>
      <c r="D54" s="2"/>
      <c r="E54" s="2"/>
      <c r="F54" s="2"/>
      <c r="G54" s="2"/>
      <c r="H54" s="2"/>
    </row>
    <row r="55" customHeight="1" spans="1:8">
      <c r="A55" s="3">
        <v>53</v>
      </c>
      <c r="B55" s="4">
        <v>2</v>
      </c>
      <c r="C55" s="8" t="s">
        <v>300</v>
      </c>
      <c r="D55" s="2"/>
      <c r="E55" s="2"/>
      <c r="F55" s="2"/>
      <c r="G55" s="2"/>
      <c r="H55" s="2"/>
    </row>
    <row r="56" customHeight="1" spans="1:8">
      <c r="A56" s="4">
        <v>54</v>
      </c>
      <c r="B56" s="4">
        <v>2</v>
      </c>
      <c r="C56" s="8" t="s">
        <v>312</v>
      </c>
      <c r="D56" s="2"/>
      <c r="E56" s="2"/>
      <c r="F56" s="2"/>
      <c r="G56" s="2"/>
      <c r="H56" s="2"/>
    </row>
    <row r="57" customHeight="1" spans="1:8">
      <c r="A57" s="3">
        <v>55</v>
      </c>
      <c r="B57" s="4">
        <v>2</v>
      </c>
      <c r="C57" s="8" t="s">
        <v>299</v>
      </c>
      <c r="D57" s="2"/>
      <c r="E57" s="2"/>
      <c r="F57" s="2"/>
      <c r="G57" s="2"/>
      <c r="H57" s="2"/>
    </row>
    <row r="58" customHeight="1" spans="1:8">
      <c r="A58" s="4">
        <v>56</v>
      </c>
      <c r="B58" s="4">
        <v>2</v>
      </c>
      <c r="C58" s="8" t="s">
        <v>326</v>
      </c>
      <c r="D58" s="2"/>
      <c r="E58" s="2"/>
      <c r="F58" s="2"/>
      <c r="G58" s="2"/>
      <c r="H58" s="2"/>
    </row>
    <row r="59" customHeight="1" spans="1:8">
      <c r="A59" s="3">
        <v>57</v>
      </c>
      <c r="B59" s="4">
        <v>2</v>
      </c>
      <c r="C59" s="8" t="s">
        <v>288</v>
      </c>
      <c r="D59" s="2"/>
      <c r="E59" s="2"/>
      <c r="F59" s="2"/>
      <c r="G59" s="2"/>
      <c r="H59" s="2"/>
    </row>
    <row r="60" customHeight="1" spans="1:8">
      <c r="A60" s="4">
        <v>58</v>
      </c>
      <c r="B60" s="4">
        <v>2</v>
      </c>
      <c r="C60" s="8" t="s">
        <v>306</v>
      </c>
      <c r="D60" s="2"/>
      <c r="E60" s="2"/>
      <c r="F60" s="2"/>
      <c r="G60" s="2"/>
      <c r="H60" s="2"/>
    </row>
    <row r="61" customHeight="1" spans="1:8">
      <c r="A61" s="3">
        <v>59</v>
      </c>
      <c r="B61" s="4">
        <v>2</v>
      </c>
      <c r="C61" s="8" t="s">
        <v>315</v>
      </c>
      <c r="D61" s="2"/>
      <c r="E61" s="2"/>
      <c r="F61" s="2"/>
      <c r="G61" s="2"/>
      <c r="H61" s="2"/>
    </row>
    <row r="62" customHeight="1" spans="1:8">
      <c r="A62" s="4">
        <v>60</v>
      </c>
      <c r="B62" s="4">
        <v>2</v>
      </c>
      <c r="C62" s="8" t="s">
        <v>289</v>
      </c>
      <c r="D62" s="2"/>
      <c r="E62" s="2"/>
      <c r="F62" s="2"/>
      <c r="G62" s="2"/>
      <c r="H62" s="2"/>
    </row>
    <row r="63" customHeight="1" spans="1:8">
      <c r="A63" s="3">
        <v>61</v>
      </c>
      <c r="B63" s="4">
        <v>2</v>
      </c>
      <c r="C63" s="8" t="s">
        <v>290</v>
      </c>
      <c r="D63" s="2"/>
      <c r="E63" s="2"/>
      <c r="F63" s="2"/>
      <c r="G63" s="2"/>
      <c r="H63" s="2"/>
    </row>
    <row r="64" customHeight="1" spans="1:8">
      <c r="A64" s="4">
        <v>62</v>
      </c>
      <c r="B64" s="4">
        <v>2</v>
      </c>
      <c r="C64" s="8" t="s">
        <v>324</v>
      </c>
      <c r="D64" s="2"/>
      <c r="E64" s="2"/>
      <c r="F64" s="2"/>
      <c r="G64" s="2"/>
      <c r="H64" s="2"/>
    </row>
    <row r="65" customHeight="1" spans="1:8">
      <c r="A65" s="3">
        <v>63</v>
      </c>
      <c r="B65" s="4">
        <v>2</v>
      </c>
      <c r="C65" s="8" t="s">
        <v>330</v>
      </c>
      <c r="D65" s="2"/>
      <c r="E65" s="2"/>
      <c r="F65" s="2"/>
      <c r="G65" s="2"/>
      <c r="H65" s="2"/>
    </row>
    <row r="66" customHeight="1" spans="1:8">
      <c r="A66" s="4">
        <v>64</v>
      </c>
      <c r="B66" s="4">
        <v>2</v>
      </c>
      <c r="C66" s="8" t="s">
        <v>293</v>
      </c>
      <c r="D66" s="2"/>
      <c r="E66" s="2"/>
      <c r="F66" s="2"/>
      <c r="G66" s="2"/>
      <c r="H66" s="2"/>
    </row>
    <row r="67" customHeight="1" spans="1:8">
      <c r="A67" s="3">
        <v>65</v>
      </c>
      <c r="B67" s="4">
        <v>2</v>
      </c>
      <c r="C67" s="8" t="s">
        <v>325</v>
      </c>
      <c r="D67" s="2"/>
      <c r="E67" s="2"/>
      <c r="F67" s="2"/>
      <c r="G67" s="2"/>
      <c r="H67" s="2"/>
    </row>
    <row r="68" customHeight="1" spans="1:8">
      <c r="A68" s="4">
        <v>66</v>
      </c>
      <c r="B68" s="4">
        <v>2</v>
      </c>
      <c r="C68" s="8" t="s">
        <v>301</v>
      </c>
      <c r="D68" s="2"/>
      <c r="E68" s="2"/>
      <c r="F68" s="2"/>
      <c r="G68" s="2"/>
      <c r="H68" s="2"/>
    </row>
    <row r="69" customHeight="1" spans="1:8">
      <c r="A69" s="3">
        <v>67</v>
      </c>
      <c r="B69" s="4">
        <v>2</v>
      </c>
      <c r="C69" s="8" t="s">
        <v>286</v>
      </c>
      <c r="D69" s="2"/>
      <c r="E69" s="2"/>
      <c r="F69" s="2"/>
      <c r="G69" s="2"/>
      <c r="H69" s="2"/>
    </row>
    <row r="70" customHeight="1" spans="1:8">
      <c r="A70" s="4">
        <v>68</v>
      </c>
      <c r="B70" s="4">
        <v>2</v>
      </c>
      <c r="C70" s="8" t="s">
        <v>329</v>
      </c>
      <c r="D70" s="2"/>
      <c r="E70" s="2"/>
      <c r="F70" s="2"/>
      <c r="G70" s="2"/>
      <c r="H70" s="2"/>
    </row>
    <row r="71" customHeight="1" spans="1:8">
      <c r="A71" s="3">
        <v>69</v>
      </c>
      <c r="B71" s="4">
        <v>2</v>
      </c>
      <c r="C71" s="8" t="s">
        <v>302</v>
      </c>
      <c r="D71" s="2"/>
      <c r="E71" s="2"/>
      <c r="F71" s="2"/>
      <c r="G71" s="2"/>
      <c r="H71" s="2"/>
    </row>
    <row r="72" customHeight="1" spans="1:8">
      <c r="A72" s="4">
        <v>70</v>
      </c>
      <c r="B72" s="4">
        <v>2</v>
      </c>
      <c r="C72" s="8" t="s">
        <v>303</v>
      </c>
      <c r="D72" s="2"/>
      <c r="E72" s="2"/>
      <c r="F72" s="2"/>
      <c r="G72" s="2"/>
      <c r="H72" s="2"/>
    </row>
    <row r="73" customHeight="1" spans="1:8">
      <c r="A73" s="3">
        <v>71</v>
      </c>
      <c r="B73" s="4">
        <v>2</v>
      </c>
      <c r="C73" s="8" t="s">
        <v>282</v>
      </c>
      <c r="D73" s="2"/>
      <c r="E73" s="2"/>
      <c r="F73" s="2"/>
      <c r="G73" s="2"/>
      <c r="H73" s="2"/>
    </row>
    <row r="74" customHeight="1" spans="1:8">
      <c r="A74" s="4">
        <v>72</v>
      </c>
      <c r="B74" s="4">
        <v>2</v>
      </c>
      <c r="C74" s="8" t="s">
        <v>313</v>
      </c>
      <c r="D74" s="2"/>
      <c r="E74" s="2"/>
      <c r="F74" s="2"/>
      <c r="G74" s="2"/>
      <c r="H74" s="2"/>
    </row>
    <row r="75" customHeight="1" spans="1:8">
      <c r="A75" s="3">
        <v>73</v>
      </c>
      <c r="B75" s="4">
        <v>2</v>
      </c>
      <c r="C75" s="8" t="s">
        <v>297</v>
      </c>
      <c r="D75" s="2"/>
      <c r="E75" s="2"/>
      <c r="F75" s="2"/>
      <c r="G75" s="2"/>
      <c r="H75" s="2"/>
    </row>
    <row r="76" customHeight="1" spans="1:8">
      <c r="A76" s="4">
        <v>74</v>
      </c>
      <c r="B76" s="4">
        <v>2</v>
      </c>
      <c r="C76" s="8" t="s">
        <v>291</v>
      </c>
      <c r="D76" s="2"/>
      <c r="E76" s="2"/>
      <c r="F76" s="2"/>
      <c r="G76" s="2"/>
      <c r="H76" s="2"/>
    </row>
    <row r="77" customHeight="1" spans="1:8">
      <c r="A77" s="3">
        <v>75</v>
      </c>
      <c r="B77" s="4">
        <v>2</v>
      </c>
      <c r="C77" s="8" t="s">
        <v>311</v>
      </c>
      <c r="D77" s="2"/>
      <c r="E77" s="2"/>
      <c r="F77" s="2"/>
      <c r="G77" s="2"/>
      <c r="H77" s="2"/>
    </row>
    <row r="78" customHeight="1" spans="1:8">
      <c r="A78" s="4">
        <v>76</v>
      </c>
      <c r="B78" s="4">
        <v>2</v>
      </c>
      <c r="C78" s="8" t="s">
        <v>317</v>
      </c>
      <c r="D78" s="2"/>
      <c r="E78" s="2"/>
      <c r="F78" s="2"/>
      <c r="G78" s="2"/>
      <c r="H78" s="2"/>
    </row>
    <row r="79" customHeight="1" spans="1:8">
      <c r="A79" s="3">
        <v>77</v>
      </c>
      <c r="B79" s="4">
        <v>2</v>
      </c>
      <c r="C79" s="8" t="s">
        <v>318</v>
      </c>
      <c r="D79" s="2"/>
      <c r="E79" s="2"/>
      <c r="F79" s="2"/>
      <c r="G79" s="2"/>
      <c r="H79" s="2"/>
    </row>
    <row r="80" customHeight="1" spans="1:8">
      <c r="A80" s="4">
        <v>78</v>
      </c>
      <c r="B80" s="4">
        <v>2</v>
      </c>
      <c r="C80" s="8" t="s">
        <v>285</v>
      </c>
      <c r="D80" s="2"/>
      <c r="E80" s="2"/>
      <c r="F80" s="2"/>
      <c r="G80" s="2"/>
      <c r="H80" s="2"/>
    </row>
    <row r="81" customHeight="1" spans="1:8">
      <c r="A81" s="3">
        <v>79</v>
      </c>
      <c r="B81" s="4">
        <v>2</v>
      </c>
      <c r="C81" s="8" t="s">
        <v>308</v>
      </c>
      <c r="D81" s="2"/>
      <c r="E81" s="2"/>
      <c r="F81" s="2"/>
      <c r="G81" s="2"/>
      <c r="H81" s="2"/>
    </row>
    <row r="82" customHeight="1" spans="1:8">
      <c r="A82" s="4">
        <v>80</v>
      </c>
      <c r="B82" s="4">
        <v>2</v>
      </c>
      <c r="C82" s="8" t="s">
        <v>309</v>
      </c>
      <c r="D82" s="2"/>
      <c r="E82" s="2"/>
      <c r="F82" s="2"/>
      <c r="G82" s="2"/>
      <c r="H82" s="2"/>
    </row>
    <row r="83" customHeight="1" spans="1:8">
      <c r="A83" s="3">
        <v>81</v>
      </c>
      <c r="B83" s="4">
        <v>2</v>
      </c>
      <c r="C83" s="8" t="s">
        <v>296</v>
      </c>
      <c r="D83" s="2"/>
      <c r="E83" s="2"/>
      <c r="F83" s="2"/>
      <c r="G83" s="2"/>
      <c r="H83" s="2"/>
    </row>
    <row r="84" customHeight="1" spans="1:8">
      <c r="A84" s="4">
        <v>82</v>
      </c>
      <c r="B84" s="4">
        <v>2</v>
      </c>
      <c r="C84" s="9" t="s">
        <v>320</v>
      </c>
      <c r="D84" s="2"/>
      <c r="E84" s="2"/>
      <c r="F84" s="2"/>
      <c r="G84" s="2"/>
      <c r="H84" s="2"/>
    </row>
    <row r="85" customHeight="1" spans="1:8">
      <c r="A85" s="3">
        <v>83</v>
      </c>
      <c r="B85" s="4">
        <v>2</v>
      </c>
      <c r="C85" s="8" t="s">
        <v>283</v>
      </c>
      <c r="D85" s="2"/>
      <c r="E85" s="2"/>
      <c r="F85" s="2"/>
      <c r="G85" s="2"/>
      <c r="H85" s="2"/>
    </row>
    <row r="86" customHeight="1" spans="1:8">
      <c r="A86" s="4">
        <v>84</v>
      </c>
      <c r="B86" s="4">
        <v>2</v>
      </c>
      <c r="C86" s="8" t="s">
        <v>314</v>
      </c>
      <c r="D86" s="2"/>
      <c r="E86" s="2"/>
      <c r="F86" s="2"/>
      <c r="G86" s="2"/>
      <c r="H86" s="2"/>
    </row>
    <row r="87" customHeight="1" spans="1:8">
      <c r="A87" s="3">
        <v>85</v>
      </c>
      <c r="B87" s="4">
        <v>2</v>
      </c>
      <c r="C87" s="8" t="s">
        <v>292</v>
      </c>
      <c r="D87" s="2"/>
      <c r="E87" s="2"/>
      <c r="F87" s="2"/>
      <c r="G87" s="2"/>
      <c r="H87" s="2"/>
    </row>
    <row r="88" customHeight="1" spans="1:8">
      <c r="A88" s="4">
        <v>86</v>
      </c>
      <c r="B88" s="4">
        <v>2</v>
      </c>
      <c r="C88" s="8" t="s">
        <v>295</v>
      </c>
      <c r="D88" s="2"/>
      <c r="E88" s="2"/>
      <c r="F88" s="2"/>
      <c r="G88" s="2"/>
      <c r="H88" s="2"/>
    </row>
    <row r="89" customHeight="1" spans="1:8">
      <c r="A89" s="3">
        <v>87</v>
      </c>
      <c r="B89" s="4">
        <v>2</v>
      </c>
      <c r="C89" s="8" t="s">
        <v>307</v>
      </c>
      <c r="D89" s="2"/>
      <c r="E89" s="2"/>
      <c r="F89" s="2"/>
      <c r="G89" s="2"/>
      <c r="H89" s="2"/>
    </row>
    <row r="90" customHeight="1" spans="1:8">
      <c r="A90" s="4">
        <v>88</v>
      </c>
      <c r="B90" s="4">
        <v>2</v>
      </c>
      <c r="C90" s="6" t="s">
        <v>332</v>
      </c>
      <c r="D90" s="2"/>
      <c r="E90" s="2"/>
      <c r="F90" s="2"/>
      <c r="G90" s="2"/>
      <c r="H90" s="2"/>
    </row>
    <row r="91" customHeight="1" spans="1:8">
      <c r="A91" s="3">
        <v>89</v>
      </c>
      <c r="B91" s="4">
        <v>2</v>
      </c>
      <c r="C91" s="10" t="s">
        <v>298</v>
      </c>
      <c r="D91" s="2"/>
      <c r="E91" s="2"/>
      <c r="F91" s="2"/>
      <c r="G91" s="2"/>
      <c r="H91" s="2"/>
    </row>
    <row r="92" customHeight="1" spans="1:8">
      <c r="A92" s="4">
        <v>90</v>
      </c>
      <c r="B92" s="4">
        <v>2</v>
      </c>
      <c r="C92" s="10" t="s">
        <v>322</v>
      </c>
      <c r="D92" s="2"/>
      <c r="E92" s="2"/>
      <c r="F92" s="2"/>
      <c r="G92" s="2"/>
      <c r="H92" s="2"/>
    </row>
    <row r="93" customHeight="1" spans="1:8">
      <c r="A93" s="3">
        <v>91</v>
      </c>
      <c r="B93" s="4">
        <v>2</v>
      </c>
      <c r="C93" s="10" t="s">
        <v>287</v>
      </c>
      <c r="D93" s="11"/>
      <c r="E93" s="2"/>
      <c r="F93" s="2"/>
      <c r="G93" s="2"/>
      <c r="H93" s="2"/>
    </row>
    <row r="94" customHeight="1" spans="1:8">
      <c r="A94" s="4">
        <v>92</v>
      </c>
      <c r="B94" s="4">
        <v>2</v>
      </c>
      <c r="C94" s="10" t="s">
        <v>323</v>
      </c>
      <c r="D94" s="2"/>
      <c r="E94" s="2"/>
      <c r="F94" s="2"/>
      <c r="G94" s="2"/>
      <c r="H94" s="2"/>
    </row>
    <row r="95" customHeight="1" spans="1:8">
      <c r="A95" s="3">
        <v>93</v>
      </c>
      <c r="B95" s="4">
        <v>2</v>
      </c>
      <c r="C95" s="10" t="s">
        <v>319</v>
      </c>
      <c r="D95" s="2"/>
      <c r="E95" s="2"/>
      <c r="F95" s="2"/>
      <c r="G95" s="2"/>
      <c r="H95" s="2"/>
    </row>
    <row r="96" customHeight="1" spans="1:8">
      <c r="A96" s="4">
        <v>94</v>
      </c>
      <c r="B96" s="4">
        <v>2</v>
      </c>
      <c r="C96" s="10" t="s">
        <v>310</v>
      </c>
      <c r="D96" s="2"/>
      <c r="E96" s="2"/>
      <c r="F96" s="2"/>
      <c r="G96" s="2"/>
      <c r="H96" s="2"/>
    </row>
    <row r="97" customHeight="1" spans="1:8">
      <c r="A97" s="3">
        <v>95</v>
      </c>
      <c r="B97" s="4">
        <v>2</v>
      </c>
      <c r="C97" s="10" t="s">
        <v>327</v>
      </c>
      <c r="D97" s="2"/>
      <c r="E97" s="2"/>
      <c r="F97" s="2"/>
      <c r="G97" s="2"/>
      <c r="H97" s="2"/>
    </row>
    <row r="98" customHeight="1" spans="1:8">
      <c r="A98" s="4">
        <v>96</v>
      </c>
      <c r="B98" s="4">
        <v>2</v>
      </c>
      <c r="C98" s="10" t="s">
        <v>294</v>
      </c>
      <c r="D98" s="2"/>
      <c r="E98" s="2"/>
      <c r="F98" s="2"/>
      <c r="G98" s="2"/>
      <c r="H98" s="2"/>
    </row>
    <row r="99" customHeight="1" spans="1:8">
      <c r="A99" s="3">
        <v>97</v>
      </c>
      <c r="B99" s="4">
        <v>2</v>
      </c>
      <c r="C99" s="10" t="s">
        <v>281</v>
      </c>
      <c r="D99" s="2"/>
      <c r="E99" s="2"/>
      <c r="F99" s="2"/>
      <c r="G99" s="2"/>
      <c r="H99" s="2"/>
    </row>
    <row r="100" customHeight="1" spans="1:8">
      <c r="A100" s="4">
        <v>98</v>
      </c>
      <c r="B100" s="4">
        <v>2</v>
      </c>
      <c r="C100" s="10" t="s">
        <v>305</v>
      </c>
      <c r="D100" s="2"/>
      <c r="E100" s="2"/>
      <c r="F100" s="2"/>
      <c r="G100" s="2"/>
      <c r="H100" s="2"/>
    </row>
    <row r="101" customHeight="1" spans="1:8">
      <c r="A101" s="3">
        <v>99</v>
      </c>
      <c r="B101" s="4">
        <v>2</v>
      </c>
      <c r="C101" s="10" t="s">
        <v>321</v>
      </c>
      <c r="D101" s="2"/>
      <c r="E101" s="2"/>
      <c r="F101" s="2"/>
      <c r="G101" s="2"/>
      <c r="H101" s="2"/>
    </row>
    <row r="102" customHeight="1" spans="1:8">
      <c r="A102" s="4">
        <v>100</v>
      </c>
      <c r="B102" s="4">
        <v>2</v>
      </c>
      <c r="C102" s="10" t="s">
        <v>331</v>
      </c>
      <c r="D102" s="2"/>
      <c r="E102" s="2"/>
      <c r="F102" s="2"/>
      <c r="G102" s="2"/>
      <c r="H102" s="2"/>
    </row>
    <row r="103" customHeight="1" spans="1:8">
      <c r="A103" s="3">
        <v>101</v>
      </c>
      <c r="B103" s="4">
        <v>2</v>
      </c>
      <c r="C103" s="10" t="s">
        <v>328</v>
      </c>
      <c r="D103" s="2"/>
      <c r="E103" s="2"/>
      <c r="F103" s="2"/>
      <c r="G103" s="2"/>
      <c r="H103" s="2"/>
    </row>
    <row r="104" customHeight="1" spans="1:8">
      <c r="A104" s="4">
        <v>102</v>
      </c>
      <c r="B104" s="4">
        <v>2</v>
      </c>
      <c r="C104" s="10" t="s">
        <v>316</v>
      </c>
      <c r="D104" s="2"/>
      <c r="E104" s="2"/>
      <c r="F104" s="2"/>
      <c r="G104" s="2"/>
      <c r="H104" s="2"/>
    </row>
    <row r="105" customHeight="1" spans="1:8">
      <c r="A105" s="3"/>
      <c r="B105" s="4"/>
      <c r="C105" s="12" t="s">
        <v>5</v>
      </c>
      <c r="D105" s="2">
        <f>SUM(D3:D104)</f>
        <v>0</v>
      </c>
      <c r="E105" s="2">
        <f>SUM(E3:E104)</f>
        <v>0</v>
      </c>
      <c r="F105" s="2">
        <f>SUM(F3:F104)</f>
        <v>0</v>
      </c>
      <c r="G105" s="2"/>
      <c r="H105" s="13"/>
    </row>
    <row r="106" customHeight="1" spans="1:8">
      <c r="A106" s="13"/>
      <c r="B106" s="13"/>
      <c r="C106" s="12" t="s">
        <v>27</v>
      </c>
      <c r="D106" s="14">
        <f>D105/102</f>
        <v>0</v>
      </c>
      <c r="E106" s="14">
        <f>E105/102</f>
        <v>0</v>
      </c>
      <c r="F106" s="14">
        <f>F105/102</f>
        <v>0</v>
      </c>
      <c r="G106" s="15"/>
      <c r="H106" s="13"/>
    </row>
    <row r="107" customHeight="1" spans="1:8">
      <c r="A107" s="13"/>
      <c r="B107" s="13"/>
      <c r="C107" s="12" t="s">
        <v>28</v>
      </c>
      <c r="D107" s="16">
        <f>COUNTIF(D3:D104,"&gt;=60")</f>
        <v>0</v>
      </c>
      <c r="E107" s="16">
        <f>COUNTIF(E3:E104,"&gt;=60")</f>
        <v>0</v>
      </c>
      <c r="F107" s="16">
        <f>COUNTIF(F3:F104,"&gt;=60")</f>
        <v>0</v>
      </c>
      <c r="G107" s="13"/>
      <c r="H107" s="13"/>
    </row>
    <row r="108" customHeight="1" spans="1:8">
      <c r="A108" s="13"/>
      <c r="B108" s="13"/>
      <c r="C108" s="12" t="s">
        <v>29</v>
      </c>
      <c r="D108" s="17">
        <f>D107/102</f>
        <v>0</v>
      </c>
      <c r="E108" s="17">
        <f>E107/102</f>
        <v>0</v>
      </c>
      <c r="F108" s="17">
        <f>F107/102</f>
        <v>0</v>
      </c>
      <c r="G108" s="13"/>
      <c r="H108" s="13"/>
    </row>
    <row r="109" customHeight="1" spans="1:8">
      <c r="A109" s="13"/>
      <c r="B109" s="13"/>
      <c r="C109" s="12" t="s">
        <v>30</v>
      </c>
      <c r="D109" s="16">
        <f>COUNTIF(D3:D104,"&gt;=80")</f>
        <v>0</v>
      </c>
      <c r="E109" s="16">
        <f>COUNTIF(E3:E104,"&gt;=80")</f>
        <v>0</v>
      </c>
      <c r="F109" s="16">
        <f>COUNTIF(F3:F104,"&gt;=80")</f>
        <v>0</v>
      </c>
      <c r="G109" s="13"/>
      <c r="H109" s="13"/>
    </row>
    <row r="110" customHeight="1" spans="1:8">
      <c r="A110" s="13"/>
      <c r="B110" s="13"/>
      <c r="C110" s="12" t="s">
        <v>31</v>
      </c>
      <c r="D110" s="17">
        <f>D109/102</f>
        <v>0</v>
      </c>
      <c r="E110" s="17">
        <f>E109/102</f>
        <v>0</v>
      </c>
      <c r="F110" s="17">
        <f>F109/102</f>
        <v>0</v>
      </c>
      <c r="G110" s="13"/>
      <c r="H110" s="13"/>
    </row>
  </sheetData>
  <sortState ref="A3:H110">
    <sortCondition ref="A3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H21" sqref="H21"/>
    </sheetView>
  </sheetViews>
  <sheetFormatPr defaultColWidth="12.5" defaultRowHeight="16" customHeight="1" outlineLevelCol="5"/>
  <cols>
    <col min="1" max="16384" width="12.5" customWidth="1"/>
  </cols>
  <sheetData>
    <row r="1" ht="30" customHeight="1" spans="1:6">
      <c r="A1" s="18" t="s">
        <v>32</v>
      </c>
      <c r="B1" s="18"/>
      <c r="C1" s="18"/>
      <c r="D1" s="18"/>
      <c r="E1" s="18"/>
      <c r="F1" s="18"/>
    </row>
    <row r="2" ht="1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8" customHeight="1" spans="1:6">
      <c r="A3" s="4">
        <v>4</v>
      </c>
      <c r="B3" s="41" t="s">
        <v>33</v>
      </c>
      <c r="C3" s="2">
        <v>97</v>
      </c>
      <c r="D3" s="2">
        <v>98</v>
      </c>
      <c r="E3" s="2">
        <f t="shared" ref="E3:E30" si="0">SUM(C3:D3)</f>
        <v>195</v>
      </c>
      <c r="F3" s="2">
        <v>1</v>
      </c>
    </row>
    <row r="4" ht="18" customHeight="1" spans="1:6">
      <c r="A4" s="4">
        <v>2</v>
      </c>
      <c r="B4" s="41" t="s">
        <v>34</v>
      </c>
      <c r="C4" s="2">
        <v>98</v>
      </c>
      <c r="D4" s="2">
        <v>94</v>
      </c>
      <c r="E4" s="2">
        <f t="shared" si="0"/>
        <v>192</v>
      </c>
      <c r="F4" s="2">
        <v>2</v>
      </c>
    </row>
    <row r="5" ht="18" customHeight="1" spans="1:6">
      <c r="A5" s="4">
        <v>5</v>
      </c>
      <c r="B5" s="41" t="s">
        <v>35</v>
      </c>
      <c r="C5" s="2">
        <v>93</v>
      </c>
      <c r="D5" s="2">
        <v>94</v>
      </c>
      <c r="E5" s="2">
        <f t="shared" si="0"/>
        <v>187</v>
      </c>
      <c r="F5" s="2">
        <v>3</v>
      </c>
    </row>
    <row r="6" ht="18" customHeight="1" spans="1:6">
      <c r="A6" s="4">
        <v>7</v>
      </c>
      <c r="B6" s="41" t="s">
        <v>36</v>
      </c>
      <c r="C6" s="2">
        <v>92</v>
      </c>
      <c r="D6" s="2">
        <v>94</v>
      </c>
      <c r="E6" s="2">
        <f t="shared" si="0"/>
        <v>186</v>
      </c>
      <c r="F6" s="2">
        <v>4</v>
      </c>
    </row>
    <row r="7" ht="18" customHeight="1" spans="1:6">
      <c r="A7" s="4">
        <v>10</v>
      </c>
      <c r="B7" s="6" t="s">
        <v>37</v>
      </c>
      <c r="C7" s="2">
        <v>95</v>
      </c>
      <c r="D7" s="2">
        <v>91</v>
      </c>
      <c r="E7" s="2">
        <f t="shared" si="0"/>
        <v>186</v>
      </c>
      <c r="F7" s="2">
        <v>5</v>
      </c>
    </row>
    <row r="8" ht="18" customHeight="1" spans="1:6">
      <c r="A8" s="4">
        <v>6</v>
      </c>
      <c r="B8" s="41" t="s">
        <v>38</v>
      </c>
      <c r="C8" s="2">
        <v>94</v>
      </c>
      <c r="D8" s="2">
        <v>91</v>
      </c>
      <c r="E8" s="2">
        <f t="shared" si="0"/>
        <v>185</v>
      </c>
      <c r="F8" s="2">
        <v>6</v>
      </c>
    </row>
    <row r="9" ht="18" customHeight="1" spans="1:6">
      <c r="A9" s="4">
        <v>3</v>
      </c>
      <c r="B9" s="41" t="s">
        <v>39</v>
      </c>
      <c r="C9" s="2">
        <v>92</v>
      </c>
      <c r="D9" s="2">
        <v>92</v>
      </c>
      <c r="E9" s="2">
        <f t="shared" si="0"/>
        <v>184</v>
      </c>
      <c r="F9" s="2">
        <v>7</v>
      </c>
    </row>
    <row r="10" ht="18" customHeight="1" spans="1:6">
      <c r="A10" s="4">
        <v>9</v>
      </c>
      <c r="B10" s="42" t="s">
        <v>40</v>
      </c>
      <c r="C10" s="2">
        <v>94</v>
      </c>
      <c r="D10" s="2">
        <v>90</v>
      </c>
      <c r="E10" s="2">
        <f t="shared" si="0"/>
        <v>184</v>
      </c>
      <c r="F10" s="2">
        <v>8</v>
      </c>
    </row>
    <row r="11" ht="18" customHeight="1" spans="1:6">
      <c r="A11" s="4">
        <v>1</v>
      </c>
      <c r="B11" s="41" t="s">
        <v>41</v>
      </c>
      <c r="C11" s="2">
        <v>89</v>
      </c>
      <c r="D11" s="2">
        <v>93</v>
      </c>
      <c r="E11" s="2">
        <f t="shared" si="0"/>
        <v>182</v>
      </c>
      <c r="F11" s="2">
        <v>9</v>
      </c>
    </row>
    <row r="12" ht="18" customHeight="1" spans="1:6">
      <c r="A12" s="4">
        <v>11</v>
      </c>
      <c r="B12" s="6" t="s">
        <v>42</v>
      </c>
      <c r="C12" s="2">
        <v>90</v>
      </c>
      <c r="D12" s="2">
        <v>92</v>
      </c>
      <c r="E12" s="2">
        <f t="shared" si="0"/>
        <v>182</v>
      </c>
      <c r="F12" s="2">
        <v>10</v>
      </c>
    </row>
    <row r="13" ht="18" customHeight="1" spans="1:6">
      <c r="A13" s="4">
        <v>8</v>
      </c>
      <c r="B13" s="41" t="s">
        <v>43</v>
      </c>
      <c r="C13" s="2">
        <v>88</v>
      </c>
      <c r="D13" s="2">
        <v>91</v>
      </c>
      <c r="E13" s="2">
        <f t="shared" si="0"/>
        <v>179</v>
      </c>
      <c r="F13" s="2">
        <v>11</v>
      </c>
    </row>
    <row r="14" ht="18" customHeight="1" spans="1:6">
      <c r="A14" s="4">
        <v>21</v>
      </c>
      <c r="B14" s="43" t="s">
        <v>44</v>
      </c>
      <c r="C14" s="2">
        <v>79</v>
      </c>
      <c r="D14" s="2">
        <v>96</v>
      </c>
      <c r="E14" s="2">
        <f t="shared" si="0"/>
        <v>175</v>
      </c>
      <c r="F14" s="2">
        <v>12</v>
      </c>
    </row>
    <row r="15" ht="18" customHeight="1" spans="1:6">
      <c r="A15" s="4">
        <v>27</v>
      </c>
      <c r="B15" s="43" t="s">
        <v>45</v>
      </c>
      <c r="C15" s="2">
        <v>85</v>
      </c>
      <c r="D15" s="2">
        <v>90</v>
      </c>
      <c r="E15" s="2">
        <f t="shared" si="0"/>
        <v>175</v>
      </c>
      <c r="F15" s="2">
        <v>13</v>
      </c>
    </row>
    <row r="16" ht="18" customHeight="1" spans="1:6">
      <c r="A16" s="4">
        <v>22</v>
      </c>
      <c r="B16" s="43" t="s">
        <v>46</v>
      </c>
      <c r="C16" s="2">
        <v>82</v>
      </c>
      <c r="D16" s="2">
        <v>92</v>
      </c>
      <c r="E16" s="2">
        <f t="shared" si="0"/>
        <v>174</v>
      </c>
      <c r="F16" s="2">
        <v>14</v>
      </c>
    </row>
    <row r="17" ht="18" customHeight="1" spans="1:6">
      <c r="A17" s="4">
        <v>16</v>
      </c>
      <c r="B17" s="43" t="s">
        <v>47</v>
      </c>
      <c r="C17" s="2">
        <v>88</v>
      </c>
      <c r="D17" s="2">
        <v>83</v>
      </c>
      <c r="E17" s="2">
        <f t="shared" si="0"/>
        <v>171</v>
      </c>
      <c r="F17" s="2">
        <v>15</v>
      </c>
    </row>
    <row r="18" ht="18" customHeight="1" spans="1:6">
      <c r="A18" s="4">
        <v>26</v>
      </c>
      <c r="B18" s="43" t="s">
        <v>48</v>
      </c>
      <c r="C18" s="2">
        <v>87</v>
      </c>
      <c r="D18" s="2">
        <v>84</v>
      </c>
      <c r="E18" s="2">
        <f t="shared" si="0"/>
        <v>171</v>
      </c>
      <c r="F18" s="2">
        <v>16</v>
      </c>
    </row>
    <row r="19" ht="18" customHeight="1" spans="1:6">
      <c r="A19" s="4">
        <v>17</v>
      </c>
      <c r="B19" s="43" t="s">
        <v>49</v>
      </c>
      <c r="C19" s="2">
        <v>79</v>
      </c>
      <c r="D19" s="2">
        <v>91</v>
      </c>
      <c r="E19" s="2">
        <f t="shared" si="0"/>
        <v>170</v>
      </c>
      <c r="F19" s="2">
        <v>17</v>
      </c>
    </row>
    <row r="20" ht="18" customHeight="1" spans="1:6">
      <c r="A20" s="4">
        <v>15</v>
      </c>
      <c r="B20" s="43" t="s">
        <v>50</v>
      </c>
      <c r="C20" s="2">
        <v>88</v>
      </c>
      <c r="D20" s="2">
        <v>81</v>
      </c>
      <c r="E20" s="2">
        <f t="shared" si="0"/>
        <v>169</v>
      </c>
      <c r="F20" s="2">
        <v>18</v>
      </c>
    </row>
    <row r="21" ht="18" customHeight="1" spans="1:6">
      <c r="A21" s="4">
        <v>12</v>
      </c>
      <c r="B21" s="6" t="s">
        <v>51</v>
      </c>
      <c r="C21" s="2">
        <v>77</v>
      </c>
      <c r="D21" s="2">
        <v>87</v>
      </c>
      <c r="E21" s="2">
        <f t="shared" si="0"/>
        <v>164</v>
      </c>
      <c r="F21" s="2">
        <v>19</v>
      </c>
    </row>
    <row r="22" ht="18" customHeight="1" spans="1:6">
      <c r="A22" s="4">
        <v>23</v>
      </c>
      <c r="B22" s="43" t="s">
        <v>52</v>
      </c>
      <c r="C22" s="2">
        <v>84</v>
      </c>
      <c r="D22" s="2">
        <v>79</v>
      </c>
      <c r="E22" s="2">
        <f t="shared" si="0"/>
        <v>163</v>
      </c>
      <c r="F22" s="2">
        <v>20</v>
      </c>
    </row>
    <row r="23" ht="18" customHeight="1" spans="1:6">
      <c r="A23" s="4">
        <v>25</v>
      </c>
      <c r="B23" s="43" t="s">
        <v>53</v>
      </c>
      <c r="C23" s="2">
        <v>69</v>
      </c>
      <c r="D23" s="2">
        <v>90</v>
      </c>
      <c r="E23" s="2">
        <f t="shared" si="0"/>
        <v>159</v>
      </c>
      <c r="F23" s="2">
        <v>21</v>
      </c>
    </row>
    <row r="24" ht="18" customHeight="1" spans="1:6">
      <c r="A24" s="4">
        <v>20</v>
      </c>
      <c r="B24" s="43" t="s">
        <v>54</v>
      </c>
      <c r="C24" s="2">
        <v>66</v>
      </c>
      <c r="D24" s="2">
        <v>83</v>
      </c>
      <c r="E24" s="2">
        <f t="shared" si="0"/>
        <v>149</v>
      </c>
      <c r="F24" s="2">
        <v>22</v>
      </c>
    </row>
    <row r="25" ht="18" customHeight="1" spans="1:6">
      <c r="A25" s="4">
        <v>19</v>
      </c>
      <c r="B25" s="43" t="s">
        <v>55</v>
      </c>
      <c r="C25" s="2">
        <v>58</v>
      </c>
      <c r="D25" s="2">
        <v>86</v>
      </c>
      <c r="E25" s="2">
        <f t="shared" si="0"/>
        <v>144</v>
      </c>
      <c r="F25" s="2">
        <v>23</v>
      </c>
    </row>
    <row r="26" ht="18" customHeight="1" spans="1:6">
      <c r="A26" s="4">
        <v>18</v>
      </c>
      <c r="B26" s="43" t="s">
        <v>56</v>
      </c>
      <c r="C26" s="2">
        <v>43</v>
      </c>
      <c r="D26" s="2">
        <v>84</v>
      </c>
      <c r="E26" s="2">
        <f t="shared" si="0"/>
        <v>127</v>
      </c>
      <c r="F26" s="2">
        <v>24</v>
      </c>
    </row>
    <row r="27" ht="18" customHeight="1" spans="1:6">
      <c r="A27" s="4">
        <v>28</v>
      </c>
      <c r="B27" s="43" t="s">
        <v>57</v>
      </c>
      <c r="C27" s="2">
        <v>32</v>
      </c>
      <c r="D27" s="2">
        <v>64</v>
      </c>
      <c r="E27" s="2">
        <f t="shared" si="0"/>
        <v>96</v>
      </c>
      <c r="F27" s="2">
        <v>25</v>
      </c>
    </row>
    <row r="28" ht="18" customHeight="1" spans="1:6">
      <c r="A28" s="4">
        <v>14</v>
      </c>
      <c r="B28" s="6" t="s">
        <v>58</v>
      </c>
      <c r="C28" s="2">
        <v>32</v>
      </c>
      <c r="D28" s="2">
        <v>54</v>
      </c>
      <c r="E28" s="2">
        <f t="shared" si="0"/>
        <v>86</v>
      </c>
      <c r="F28" s="2">
        <v>26</v>
      </c>
    </row>
    <row r="29" ht="18" customHeight="1" spans="1:6">
      <c r="A29" s="4">
        <v>24</v>
      </c>
      <c r="B29" s="43" t="s">
        <v>59</v>
      </c>
      <c r="C29" s="2">
        <v>12</v>
      </c>
      <c r="D29" s="2">
        <v>54</v>
      </c>
      <c r="E29" s="2">
        <f t="shared" si="0"/>
        <v>66</v>
      </c>
      <c r="F29" s="2">
        <v>27</v>
      </c>
    </row>
    <row r="30" ht="18" customHeight="1" spans="1:6">
      <c r="A30" s="4">
        <v>13</v>
      </c>
      <c r="B30" s="6" t="s">
        <v>60</v>
      </c>
      <c r="C30" s="2">
        <v>14</v>
      </c>
      <c r="D30" s="2">
        <v>38</v>
      </c>
      <c r="E30" s="2">
        <f t="shared" si="0"/>
        <v>52</v>
      </c>
      <c r="F30" s="2">
        <v>28</v>
      </c>
    </row>
    <row r="31" ht="18" customHeight="1" spans="1:6">
      <c r="A31" s="2"/>
      <c r="B31" s="12" t="s">
        <v>5</v>
      </c>
      <c r="C31" s="2">
        <f>SUM(C3:C30)</f>
        <v>2097</v>
      </c>
      <c r="D31" s="2">
        <f>SUM(D3:D30)</f>
        <v>2356</v>
      </c>
      <c r="E31" s="2"/>
      <c r="F31" s="2"/>
    </row>
    <row r="32" ht="18" customHeight="1" spans="1:6">
      <c r="A32" s="2"/>
      <c r="B32" s="12" t="s">
        <v>27</v>
      </c>
      <c r="C32" s="14">
        <f>C31/28</f>
        <v>74.8928571428571</v>
      </c>
      <c r="D32" s="14">
        <f>D31/28</f>
        <v>84.1428571428571</v>
      </c>
      <c r="E32" s="15"/>
      <c r="F32" s="2"/>
    </row>
    <row r="33" ht="18" customHeight="1" spans="1:6">
      <c r="A33" s="2"/>
      <c r="B33" s="12" t="s">
        <v>28</v>
      </c>
      <c r="C33" s="31">
        <f>COUNTIF(C3:C30,"&gt;=60")</f>
        <v>22</v>
      </c>
      <c r="D33" s="31">
        <f>COUNTIF(D3:D30,"&gt;=60")</f>
        <v>25</v>
      </c>
      <c r="E33" s="2"/>
      <c r="F33" s="2"/>
    </row>
    <row r="34" ht="18" customHeight="1" spans="1:6">
      <c r="A34" s="2"/>
      <c r="B34" s="12" t="s">
        <v>29</v>
      </c>
      <c r="C34" s="17">
        <f>C33/28</f>
        <v>0.785714285714286</v>
      </c>
      <c r="D34" s="17">
        <f>D33/28</f>
        <v>0.892857142857143</v>
      </c>
      <c r="E34" s="2"/>
      <c r="F34" s="2"/>
    </row>
    <row r="35" ht="18" customHeight="1" spans="1:6">
      <c r="A35" s="2"/>
      <c r="B35" s="12" t="s">
        <v>30</v>
      </c>
      <c r="C35" s="31">
        <f>COUNTIF(C3:C30,"&gt;=80")</f>
        <v>17</v>
      </c>
      <c r="D35" s="31">
        <f>COUNTIF(D3:D30,"&gt;=80")</f>
        <v>23</v>
      </c>
      <c r="E35" s="2"/>
      <c r="F35" s="2"/>
    </row>
    <row r="36" ht="18" customHeight="1" spans="1:6">
      <c r="A36" s="2"/>
      <c r="B36" s="12" t="s">
        <v>31</v>
      </c>
      <c r="C36" s="17">
        <f>C35/28</f>
        <v>0.607142857142857</v>
      </c>
      <c r="D36" s="17">
        <f>D35/28</f>
        <v>0.821428571428571</v>
      </c>
      <c r="E36" s="2"/>
      <c r="F36" s="2"/>
    </row>
  </sheetData>
  <sortState ref="A3:F36">
    <sortCondition ref="E3" descending="1"/>
  </sortState>
  <mergeCells count="1">
    <mergeCell ref="A1:F1"/>
  </mergeCells>
  <pageMargins left="0.75" right="0.75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opLeftCell="A13" workbookViewId="0">
      <selection activeCell="G3" sqref="G3:G49"/>
    </sheetView>
  </sheetViews>
  <sheetFormatPr defaultColWidth="9.00833333333333" defaultRowHeight="14" customHeight="1" outlineLevelCol="6"/>
  <cols>
    <col min="1" max="1" width="11.625" customWidth="1"/>
    <col min="2" max="2" width="11.125" style="35" customWidth="1"/>
    <col min="3" max="7" width="11" customWidth="1"/>
    <col min="8" max="16384" width="9.00833333333333" customWidth="1"/>
  </cols>
  <sheetData>
    <row r="1" ht="21" customHeight="1" spans="1:7">
      <c r="A1" s="18" t="s">
        <v>61</v>
      </c>
      <c r="B1" s="30"/>
      <c r="C1" s="18"/>
      <c r="D1" s="18"/>
      <c r="E1" s="18"/>
      <c r="F1" s="18"/>
      <c r="G1" s="18"/>
    </row>
    <row r="2" customHeight="1" spans="1:7">
      <c r="A2" s="2" t="s">
        <v>1</v>
      </c>
      <c r="B2" s="36" t="s">
        <v>2</v>
      </c>
      <c r="C2" s="2" t="s">
        <v>3</v>
      </c>
      <c r="D2" s="2" t="s">
        <v>4</v>
      </c>
      <c r="E2" s="2" t="s">
        <v>62</v>
      </c>
      <c r="F2" s="2" t="s">
        <v>5</v>
      </c>
      <c r="G2" s="2" t="s">
        <v>6</v>
      </c>
    </row>
    <row r="3" customHeight="1" spans="1:7">
      <c r="A3" s="4">
        <v>7</v>
      </c>
      <c r="B3" s="6" t="s">
        <v>63</v>
      </c>
      <c r="C3" s="2">
        <v>84</v>
      </c>
      <c r="D3" s="2">
        <v>96</v>
      </c>
      <c r="E3" s="2">
        <v>95</v>
      </c>
      <c r="F3" s="2">
        <f t="shared" ref="F3:F49" si="0">SUM(C3:E3)</f>
        <v>275</v>
      </c>
      <c r="G3" s="2">
        <v>1</v>
      </c>
    </row>
    <row r="4" customHeight="1" spans="1:7">
      <c r="A4" s="4">
        <v>28</v>
      </c>
      <c r="B4" s="6" t="s">
        <v>64</v>
      </c>
      <c r="C4" s="2">
        <v>90</v>
      </c>
      <c r="D4" s="2">
        <v>98</v>
      </c>
      <c r="E4" s="2">
        <v>87</v>
      </c>
      <c r="F4" s="2">
        <f t="shared" si="0"/>
        <v>275</v>
      </c>
      <c r="G4" s="2">
        <v>2</v>
      </c>
    </row>
    <row r="5" customHeight="1" spans="1:7">
      <c r="A5" s="4">
        <v>2</v>
      </c>
      <c r="B5" s="6" t="s">
        <v>65</v>
      </c>
      <c r="C5" s="2">
        <v>80</v>
      </c>
      <c r="D5" s="2">
        <v>98</v>
      </c>
      <c r="E5" s="2">
        <v>96</v>
      </c>
      <c r="F5" s="2">
        <f t="shared" si="0"/>
        <v>274</v>
      </c>
      <c r="G5" s="2">
        <v>3</v>
      </c>
    </row>
    <row r="6" customHeight="1" spans="1:7">
      <c r="A6" s="4">
        <v>11</v>
      </c>
      <c r="B6" s="37" t="s">
        <v>66</v>
      </c>
      <c r="C6" s="2">
        <v>93</v>
      </c>
      <c r="D6" s="2">
        <v>80</v>
      </c>
      <c r="E6" s="2">
        <v>100</v>
      </c>
      <c r="F6" s="2">
        <f t="shared" si="0"/>
        <v>273</v>
      </c>
      <c r="G6" s="2">
        <v>4</v>
      </c>
    </row>
    <row r="7" customHeight="1" spans="1:7">
      <c r="A7" s="4">
        <v>40</v>
      </c>
      <c r="B7" s="6" t="s">
        <v>67</v>
      </c>
      <c r="C7" s="2">
        <v>86</v>
      </c>
      <c r="D7" s="2">
        <v>89</v>
      </c>
      <c r="E7" s="2">
        <v>98</v>
      </c>
      <c r="F7" s="2">
        <f t="shared" si="0"/>
        <v>273</v>
      </c>
      <c r="G7" s="2">
        <v>5</v>
      </c>
    </row>
    <row r="8" customHeight="1" spans="1:7">
      <c r="A8" s="4">
        <v>20</v>
      </c>
      <c r="B8" s="6" t="s">
        <v>68</v>
      </c>
      <c r="C8" s="2">
        <v>86</v>
      </c>
      <c r="D8" s="2">
        <v>93</v>
      </c>
      <c r="E8" s="2">
        <v>92</v>
      </c>
      <c r="F8" s="2">
        <f t="shared" si="0"/>
        <v>271</v>
      </c>
      <c r="G8" s="2">
        <v>6</v>
      </c>
    </row>
    <row r="9" customHeight="1" spans="1:7">
      <c r="A9" s="4">
        <v>27</v>
      </c>
      <c r="B9" s="6" t="s">
        <v>69</v>
      </c>
      <c r="C9" s="2">
        <v>83</v>
      </c>
      <c r="D9" s="2">
        <v>92</v>
      </c>
      <c r="E9" s="2">
        <v>95</v>
      </c>
      <c r="F9" s="2">
        <f t="shared" si="0"/>
        <v>270</v>
      </c>
      <c r="G9" s="2">
        <v>7</v>
      </c>
    </row>
    <row r="10" customHeight="1" spans="1:7">
      <c r="A10" s="4">
        <v>17</v>
      </c>
      <c r="B10" s="6" t="s">
        <v>70</v>
      </c>
      <c r="C10" s="2">
        <v>92</v>
      </c>
      <c r="D10" s="2">
        <v>84</v>
      </c>
      <c r="E10" s="2">
        <v>93</v>
      </c>
      <c r="F10" s="2">
        <f t="shared" si="0"/>
        <v>269</v>
      </c>
      <c r="G10" s="2">
        <v>8</v>
      </c>
    </row>
    <row r="11" customHeight="1" spans="1:7">
      <c r="A11" s="4">
        <v>8</v>
      </c>
      <c r="B11" s="6" t="s">
        <v>71</v>
      </c>
      <c r="C11" s="2">
        <v>80</v>
      </c>
      <c r="D11" s="2">
        <v>96</v>
      </c>
      <c r="E11" s="2">
        <v>92</v>
      </c>
      <c r="F11" s="2">
        <f t="shared" si="0"/>
        <v>268</v>
      </c>
      <c r="G11" s="2">
        <v>9</v>
      </c>
    </row>
    <row r="12" customHeight="1" spans="1:7">
      <c r="A12" s="4">
        <v>1</v>
      </c>
      <c r="B12" s="6" t="s">
        <v>72</v>
      </c>
      <c r="C12" s="2">
        <v>88</v>
      </c>
      <c r="D12" s="2">
        <v>80</v>
      </c>
      <c r="E12" s="2">
        <v>98</v>
      </c>
      <c r="F12" s="2">
        <f t="shared" si="0"/>
        <v>266</v>
      </c>
      <c r="G12" s="2">
        <v>10</v>
      </c>
    </row>
    <row r="13" customHeight="1" spans="1:7">
      <c r="A13" s="4">
        <v>12</v>
      </c>
      <c r="B13" s="38" t="s">
        <v>73</v>
      </c>
      <c r="C13" s="2">
        <v>88</v>
      </c>
      <c r="D13" s="2">
        <v>83</v>
      </c>
      <c r="E13" s="2">
        <v>93</v>
      </c>
      <c r="F13" s="2">
        <f t="shared" si="0"/>
        <v>264</v>
      </c>
      <c r="G13" s="2">
        <v>11</v>
      </c>
    </row>
    <row r="14" customHeight="1" spans="1:7">
      <c r="A14" s="4">
        <v>44</v>
      </c>
      <c r="B14" s="6" t="s">
        <v>74</v>
      </c>
      <c r="C14" s="2">
        <v>79</v>
      </c>
      <c r="D14" s="2">
        <v>94</v>
      </c>
      <c r="E14" s="2">
        <v>87</v>
      </c>
      <c r="F14" s="2">
        <f t="shared" si="0"/>
        <v>260</v>
      </c>
      <c r="G14" s="2">
        <v>12</v>
      </c>
    </row>
    <row r="15" customHeight="1" spans="1:7">
      <c r="A15" s="4">
        <v>45</v>
      </c>
      <c r="B15" s="6" t="s">
        <v>75</v>
      </c>
      <c r="C15" s="2">
        <v>79</v>
      </c>
      <c r="D15" s="2">
        <v>96</v>
      </c>
      <c r="E15" s="2">
        <v>85</v>
      </c>
      <c r="F15" s="2">
        <f t="shared" si="0"/>
        <v>260</v>
      </c>
      <c r="G15" s="2">
        <v>13</v>
      </c>
    </row>
    <row r="16" customHeight="1" spans="1:7">
      <c r="A16" s="4">
        <v>36</v>
      </c>
      <c r="B16" s="6" t="s">
        <v>76</v>
      </c>
      <c r="C16" s="2">
        <v>92</v>
      </c>
      <c r="D16" s="2">
        <v>84</v>
      </c>
      <c r="E16" s="2">
        <v>83</v>
      </c>
      <c r="F16" s="2">
        <f t="shared" si="0"/>
        <v>259</v>
      </c>
      <c r="G16" s="2">
        <v>14</v>
      </c>
    </row>
    <row r="17" customHeight="1" spans="1:7">
      <c r="A17" s="4">
        <v>16</v>
      </c>
      <c r="B17" s="6" t="s">
        <v>77</v>
      </c>
      <c r="C17" s="2">
        <v>80</v>
      </c>
      <c r="D17" s="2">
        <v>80</v>
      </c>
      <c r="E17" s="2">
        <v>98</v>
      </c>
      <c r="F17" s="2">
        <f t="shared" si="0"/>
        <v>258</v>
      </c>
      <c r="G17" s="2">
        <v>15</v>
      </c>
    </row>
    <row r="18" customHeight="1" spans="1:7">
      <c r="A18" s="4">
        <v>21</v>
      </c>
      <c r="B18" s="6" t="s">
        <v>78</v>
      </c>
      <c r="C18" s="2">
        <v>72</v>
      </c>
      <c r="D18" s="2">
        <v>93</v>
      </c>
      <c r="E18" s="2">
        <v>93</v>
      </c>
      <c r="F18" s="2">
        <f t="shared" si="0"/>
        <v>258</v>
      </c>
      <c r="G18" s="2">
        <v>16</v>
      </c>
    </row>
    <row r="19" customHeight="1" spans="1:7">
      <c r="A19" s="4">
        <v>14</v>
      </c>
      <c r="B19" s="6" t="s">
        <v>79</v>
      </c>
      <c r="C19" s="2">
        <v>79</v>
      </c>
      <c r="D19" s="2">
        <v>95</v>
      </c>
      <c r="E19" s="2">
        <v>83</v>
      </c>
      <c r="F19" s="2">
        <f t="shared" si="0"/>
        <v>257</v>
      </c>
      <c r="G19" s="2">
        <v>17</v>
      </c>
    </row>
    <row r="20" customHeight="1" spans="1:7">
      <c r="A20" s="4">
        <v>46</v>
      </c>
      <c r="B20" s="6" t="s">
        <v>80</v>
      </c>
      <c r="C20" s="2">
        <v>80</v>
      </c>
      <c r="D20" s="2">
        <v>95</v>
      </c>
      <c r="E20" s="2">
        <v>82</v>
      </c>
      <c r="F20" s="2">
        <f t="shared" si="0"/>
        <v>257</v>
      </c>
      <c r="G20" s="2">
        <v>18</v>
      </c>
    </row>
    <row r="21" customHeight="1" spans="1:7">
      <c r="A21" s="4">
        <v>9</v>
      </c>
      <c r="B21" s="38" t="s">
        <v>81</v>
      </c>
      <c r="C21" s="2">
        <v>85</v>
      </c>
      <c r="D21" s="2">
        <v>77</v>
      </c>
      <c r="E21" s="2">
        <v>90</v>
      </c>
      <c r="F21" s="2">
        <f t="shared" si="0"/>
        <v>252</v>
      </c>
      <c r="G21" s="2">
        <v>19</v>
      </c>
    </row>
    <row r="22" customHeight="1" spans="1:7">
      <c r="A22" s="4">
        <v>6</v>
      </c>
      <c r="B22" s="6" t="s">
        <v>82</v>
      </c>
      <c r="C22" s="2">
        <v>71</v>
      </c>
      <c r="D22" s="2">
        <v>85</v>
      </c>
      <c r="E22" s="2">
        <v>90</v>
      </c>
      <c r="F22" s="2">
        <f t="shared" si="0"/>
        <v>246</v>
      </c>
      <c r="G22" s="2">
        <v>20</v>
      </c>
    </row>
    <row r="23" customHeight="1" spans="1:7">
      <c r="A23" s="4">
        <v>38</v>
      </c>
      <c r="B23" s="6" t="s">
        <v>83</v>
      </c>
      <c r="C23" s="2">
        <v>77</v>
      </c>
      <c r="D23" s="2">
        <v>83</v>
      </c>
      <c r="E23" s="2">
        <v>84</v>
      </c>
      <c r="F23" s="2">
        <f t="shared" si="0"/>
        <v>244</v>
      </c>
      <c r="G23" s="2">
        <v>21</v>
      </c>
    </row>
    <row r="24" customHeight="1" spans="1:7">
      <c r="A24" s="4">
        <v>3</v>
      </c>
      <c r="B24" s="6" t="s">
        <v>84</v>
      </c>
      <c r="C24" s="2">
        <v>80</v>
      </c>
      <c r="D24" s="2">
        <v>88</v>
      </c>
      <c r="E24" s="2">
        <v>75</v>
      </c>
      <c r="F24" s="2">
        <f t="shared" si="0"/>
        <v>243</v>
      </c>
      <c r="G24" s="2">
        <v>22</v>
      </c>
    </row>
    <row r="25" customHeight="1" spans="1:7">
      <c r="A25" s="4">
        <v>19</v>
      </c>
      <c r="B25" s="6" t="s">
        <v>85</v>
      </c>
      <c r="C25" s="2">
        <v>70</v>
      </c>
      <c r="D25" s="2">
        <v>91</v>
      </c>
      <c r="E25" s="2">
        <v>82</v>
      </c>
      <c r="F25" s="2">
        <f t="shared" si="0"/>
        <v>243</v>
      </c>
      <c r="G25" s="2">
        <v>23</v>
      </c>
    </row>
    <row r="26" customHeight="1" spans="1:7">
      <c r="A26" s="4">
        <v>23</v>
      </c>
      <c r="B26" s="6" t="s">
        <v>86</v>
      </c>
      <c r="C26" s="2">
        <v>54</v>
      </c>
      <c r="D26" s="2">
        <v>96</v>
      </c>
      <c r="E26" s="2">
        <v>93</v>
      </c>
      <c r="F26" s="2">
        <f t="shared" si="0"/>
        <v>243</v>
      </c>
      <c r="G26" s="2">
        <v>24</v>
      </c>
    </row>
    <row r="27" customHeight="1" spans="1:7">
      <c r="A27" s="4">
        <v>13</v>
      </c>
      <c r="B27" s="39" t="s">
        <v>87</v>
      </c>
      <c r="C27" s="2">
        <v>66</v>
      </c>
      <c r="D27" s="2">
        <v>77</v>
      </c>
      <c r="E27" s="2">
        <v>95</v>
      </c>
      <c r="F27" s="2">
        <f t="shared" si="0"/>
        <v>238</v>
      </c>
      <c r="G27" s="2">
        <v>25</v>
      </c>
    </row>
    <row r="28" customHeight="1" spans="1:7">
      <c r="A28" s="4">
        <v>15</v>
      </c>
      <c r="B28" s="6" t="s">
        <v>88</v>
      </c>
      <c r="C28" s="2">
        <v>76</v>
      </c>
      <c r="D28" s="2">
        <v>77</v>
      </c>
      <c r="E28" s="2">
        <v>79</v>
      </c>
      <c r="F28" s="2">
        <f t="shared" si="0"/>
        <v>232</v>
      </c>
      <c r="G28" s="2">
        <v>26</v>
      </c>
    </row>
    <row r="29" customHeight="1" spans="1:7">
      <c r="A29" s="4">
        <v>10</v>
      </c>
      <c r="B29" s="38" t="s">
        <v>89</v>
      </c>
      <c r="C29" s="2">
        <v>77</v>
      </c>
      <c r="D29" s="2">
        <v>82</v>
      </c>
      <c r="E29" s="2">
        <v>72</v>
      </c>
      <c r="F29" s="2">
        <f t="shared" si="0"/>
        <v>231</v>
      </c>
      <c r="G29" s="2">
        <v>27</v>
      </c>
    </row>
    <row r="30" customHeight="1" spans="1:7">
      <c r="A30" s="4">
        <v>22</v>
      </c>
      <c r="B30" s="6" t="s">
        <v>90</v>
      </c>
      <c r="C30" s="2">
        <v>64</v>
      </c>
      <c r="D30" s="2">
        <v>84</v>
      </c>
      <c r="E30" s="2">
        <v>80</v>
      </c>
      <c r="F30" s="2">
        <f t="shared" si="0"/>
        <v>228</v>
      </c>
      <c r="G30" s="2">
        <v>28</v>
      </c>
    </row>
    <row r="31" customHeight="1" spans="1:7">
      <c r="A31" s="4">
        <v>30</v>
      </c>
      <c r="B31" s="6" t="s">
        <v>91</v>
      </c>
      <c r="C31" s="2">
        <v>72</v>
      </c>
      <c r="D31" s="2">
        <v>76</v>
      </c>
      <c r="E31" s="2">
        <v>76</v>
      </c>
      <c r="F31" s="2">
        <f t="shared" si="0"/>
        <v>224</v>
      </c>
      <c r="G31" s="2">
        <v>29</v>
      </c>
    </row>
    <row r="32" customHeight="1" spans="1:7">
      <c r="A32" s="4">
        <v>35</v>
      </c>
      <c r="B32" s="6" t="s">
        <v>92</v>
      </c>
      <c r="C32" s="2">
        <v>70</v>
      </c>
      <c r="D32" s="2">
        <v>80</v>
      </c>
      <c r="E32" s="2">
        <v>65</v>
      </c>
      <c r="F32" s="2">
        <f t="shared" si="0"/>
        <v>215</v>
      </c>
      <c r="G32" s="2">
        <v>30</v>
      </c>
    </row>
    <row r="33" customHeight="1" spans="1:7">
      <c r="A33" s="4">
        <v>37</v>
      </c>
      <c r="B33" s="6" t="s">
        <v>93</v>
      </c>
      <c r="C33" s="2">
        <v>53</v>
      </c>
      <c r="D33" s="2">
        <v>73</v>
      </c>
      <c r="E33" s="2">
        <v>80</v>
      </c>
      <c r="F33" s="2">
        <f t="shared" si="0"/>
        <v>206</v>
      </c>
      <c r="G33" s="2">
        <v>31</v>
      </c>
    </row>
    <row r="34" customHeight="1" spans="1:7">
      <c r="A34" s="4">
        <v>32</v>
      </c>
      <c r="B34" s="6" t="s">
        <v>94</v>
      </c>
      <c r="C34" s="2">
        <v>54</v>
      </c>
      <c r="D34" s="2">
        <v>80</v>
      </c>
      <c r="E34" s="2">
        <v>70</v>
      </c>
      <c r="F34" s="2">
        <f t="shared" si="0"/>
        <v>204</v>
      </c>
      <c r="G34" s="2">
        <v>32</v>
      </c>
    </row>
    <row r="35" customHeight="1" spans="1:7">
      <c r="A35" s="4">
        <v>24</v>
      </c>
      <c r="B35" s="6" t="s">
        <v>95</v>
      </c>
      <c r="C35" s="2">
        <v>60</v>
      </c>
      <c r="D35" s="2">
        <v>49</v>
      </c>
      <c r="E35" s="2">
        <v>92</v>
      </c>
      <c r="F35" s="2">
        <f t="shared" si="0"/>
        <v>201</v>
      </c>
      <c r="G35" s="2">
        <v>33</v>
      </c>
    </row>
    <row r="36" customHeight="1" spans="1:7">
      <c r="A36" s="4">
        <v>43</v>
      </c>
      <c r="B36" s="6" t="s">
        <v>96</v>
      </c>
      <c r="C36" s="2">
        <v>61</v>
      </c>
      <c r="D36" s="2">
        <v>60</v>
      </c>
      <c r="E36" s="2">
        <v>71</v>
      </c>
      <c r="F36" s="2">
        <f t="shared" si="0"/>
        <v>192</v>
      </c>
      <c r="G36" s="2">
        <v>34</v>
      </c>
    </row>
    <row r="37" customHeight="1" spans="1:7">
      <c r="A37" s="4">
        <v>42</v>
      </c>
      <c r="B37" s="6" t="s">
        <v>97</v>
      </c>
      <c r="C37" s="2">
        <v>36</v>
      </c>
      <c r="D37" s="2">
        <v>77</v>
      </c>
      <c r="E37" s="2">
        <v>66</v>
      </c>
      <c r="F37" s="2">
        <f t="shared" si="0"/>
        <v>179</v>
      </c>
      <c r="G37" s="2">
        <v>35</v>
      </c>
    </row>
    <row r="38" customHeight="1" spans="1:7">
      <c r="A38" s="4">
        <v>4</v>
      </c>
      <c r="B38" s="6" t="s">
        <v>98</v>
      </c>
      <c r="C38" s="2">
        <v>47</v>
      </c>
      <c r="D38" s="2">
        <v>53</v>
      </c>
      <c r="E38" s="2">
        <v>53</v>
      </c>
      <c r="F38" s="2">
        <f t="shared" si="0"/>
        <v>153</v>
      </c>
      <c r="G38" s="2">
        <v>36</v>
      </c>
    </row>
    <row r="39" customHeight="1" spans="1:7">
      <c r="A39" s="4">
        <v>39</v>
      </c>
      <c r="B39" s="6" t="s">
        <v>99</v>
      </c>
      <c r="C39" s="2">
        <v>37</v>
      </c>
      <c r="D39" s="2">
        <v>55</v>
      </c>
      <c r="E39" s="2">
        <v>61</v>
      </c>
      <c r="F39" s="2">
        <f t="shared" si="0"/>
        <v>153</v>
      </c>
      <c r="G39" s="2">
        <v>37</v>
      </c>
    </row>
    <row r="40" customHeight="1" spans="1:7">
      <c r="A40" s="4">
        <v>41</v>
      </c>
      <c r="B40" s="6" t="s">
        <v>100</v>
      </c>
      <c r="C40" s="2">
        <v>32</v>
      </c>
      <c r="D40" s="2">
        <v>53</v>
      </c>
      <c r="E40" s="2">
        <v>51</v>
      </c>
      <c r="F40" s="2">
        <f t="shared" si="0"/>
        <v>136</v>
      </c>
      <c r="G40" s="2">
        <v>38</v>
      </c>
    </row>
    <row r="41" customHeight="1" spans="1:7">
      <c r="A41" s="4">
        <v>47</v>
      </c>
      <c r="B41" s="6" t="s">
        <v>101</v>
      </c>
      <c r="C41" s="2">
        <v>36</v>
      </c>
      <c r="D41" s="2">
        <v>37</v>
      </c>
      <c r="E41" s="2">
        <v>52</v>
      </c>
      <c r="F41" s="2">
        <f t="shared" si="0"/>
        <v>125</v>
      </c>
      <c r="G41" s="2">
        <v>39</v>
      </c>
    </row>
    <row r="42" customHeight="1" spans="1:7">
      <c r="A42" s="4">
        <v>18</v>
      </c>
      <c r="B42" s="6" t="s">
        <v>102</v>
      </c>
      <c r="C42" s="2">
        <v>30</v>
      </c>
      <c r="D42" s="2">
        <v>19</v>
      </c>
      <c r="E42" s="2">
        <v>57</v>
      </c>
      <c r="F42" s="2">
        <f t="shared" si="0"/>
        <v>106</v>
      </c>
      <c r="G42" s="2">
        <v>40</v>
      </c>
    </row>
    <row r="43" customHeight="1" spans="1:7">
      <c r="A43" s="4">
        <v>29</v>
      </c>
      <c r="B43" s="6" t="s">
        <v>103</v>
      </c>
      <c r="C43" s="2">
        <v>19</v>
      </c>
      <c r="D43" s="2">
        <v>16</v>
      </c>
      <c r="E43" s="2">
        <v>68</v>
      </c>
      <c r="F43" s="2">
        <f t="shared" si="0"/>
        <v>103</v>
      </c>
      <c r="G43" s="2">
        <v>41</v>
      </c>
    </row>
    <row r="44" customHeight="1" spans="1:7">
      <c r="A44" s="4">
        <v>26</v>
      </c>
      <c r="B44" s="6" t="s">
        <v>104</v>
      </c>
      <c r="C44" s="2">
        <v>8</v>
      </c>
      <c r="D44" s="2">
        <v>21</v>
      </c>
      <c r="E44" s="2">
        <v>71</v>
      </c>
      <c r="F44" s="2">
        <f t="shared" si="0"/>
        <v>100</v>
      </c>
      <c r="G44" s="2">
        <v>42</v>
      </c>
    </row>
    <row r="45" customHeight="1" spans="1:7">
      <c r="A45" s="4">
        <v>34</v>
      </c>
      <c r="B45" s="6" t="s">
        <v>105</v>
      </c>
      <c r="C45" s="2">
        <v>19</v>
      </c>
      <c r="D45" s="2">
        <v>19</v>
      </c>
      <c r="E45" s="2">
        <v>58</v>
      </c>
      <c r="F45" s="2">
        <f t="shared" si="0"/>
        <v>96</v>
      </c>
      <c r="G45" s="2">
        <v>43</v>
      </c>
    </row>
    <row r="46" customHeight="1" spans="1:7">
      <c r="A46" s="4">
        <v>25</v>
      </c>
      <c r="B46" s="6" t="s">
        <v>106</v>
      </c>
      <c r="C46" s="2">
        <v>12</v>
      </c>
      <c r="D46" s="2">
        <v>12</v>
      </c>
      <c r="E46" s="2">
        <v>49</v>
      </c>
      <c r="F46" s="2">
        <f t="shared" si="0"/>
        <v>73</v>
      </c>
      <c r="G46" s="2">
        <v>44</v>
      </c>
    </row>
    <row r="47" customHeight="1" spans="1:7">
      <c r="A47" s="4">
        <v>31</v>
      </c>
      <c r="B47" s="6" t="s">
        <v>107</v>
      </c>
      <c r="C47" s="2">
        <v>19</v>
      </c>
      <c r="D47" s="2">
        <v>2</v>
      </c>
      <c r="E47" s="2">
        <v>45</v>
      </c>
      <c r="F47" s="2">
        <f t="shared" si="0"/>
        <v>66</v>
      </c>
      <c r="G47" s="2">
        <v>45</v>
      </c>
    </row>
    <row r="48" customHeight="1" spans="1:7">
      <c r="A48" s="4">
        <v>33</v>
      </c>
      <c r="B48" s="6" t="s">
        <v>108</v>
      </c>
      <c r="C48" s="2">
        <v>27</v>
      </c>
      <c r="D48" s="2">
        <v>4</v>
      </c>
      <c r="E48" s="2">
        <v>30</v>
      </c>
      <c r="F48" s="2">
        <f t="shared" si="0"/>
        <v>61</v>
      </c>
      <c r="G48" s="2">
        <v>46</v>
      </c>
    </row>
    <row r="49" customHeight="1" spans="1:7">
      <c r="A49" s="4">
        <v>5</v>
      </c>
      <c r="B49" s="6" t="s">
        <v>109</v>
      </c>
      <c r="C49" s="2">
        <v>5</v>
      </c>
      <c r="D49" s="2">
        <v>3</v>
      </c>
      <c r="E49" s="2">
        <v>23</v>
      </c>
      <c r="F49" s="2">
        <f t="shared" si="0"/>
        <v>31</v>
      </c>
      <c r="G49" s="2">
        <v>47</v>
      </c>
    </row>
    <row r="50" customHeight="1" spans="1:7">
      <c r="A50" s="2"/>
      <c r="B50" s="35" t="s">
        <v>5</v>
      </c>
      <c r="C50" s="2">
        <f>SUM(C3:C49)</f>
        <v>2928</v>
      </c>
      <c r="D50" s="2">
        <f>SUM(D3:D49)</f>
        <v>3255</v>
      </c>
      <c r="E50" s="2">
        <f>SUM(E3:E49)</f>
        <v>3628</v>
      </c>
      <c r="F50" s="2"/>
      <c r="G50" s="2"/>
    </row>
    <row r="51" customHeight="1" spans="1:7">
      <c r="A51" s="2"/>
      <c r="B51" s="40" t="s">
        <v>27</v>
      </c>
      <c r="C51" s="14">
        <f>C50/47</f>
        <v>62.2978723404255</v>
      </c>
      <c r="D51" s="14">
        <f>D50/47</f>
        <v>69.2553191489362</v>
      </c>
      <c r="E51" s="14">
        <f>E50/47</f>
        <v>77.1914893617021</v>
      </c>
      <c r="F51" s="15"/>
      <c r="G51" s="2"/>
    </row>
    <row r="52" customHeight="1" spans="1:7">
      <c r="A52" s="2"/>
      <c r="B52" s="40" t="s">
        <v>28</v>
      </c>
      <c r="C52" s="31">
        <f>COUNTIF(C3:C49,"&gt;=60")</f>
        <v>31</v>
      </c>
      <c r="D52" s="31">
        <f>COUNTIF(D3:D49,"&gt;=60")</f>
        <v>34</v>
      </c>
      <c r="E52" s="31">
        <f>COUNTIF(E3:E49,"&gt;=60")</f>
        <v>38</v>
      </c>
      <c r="F52" s="2"/>
      <c r="G52" s="2"/>
    </row>
    <row r="53" customHeight="1" spans="1:7">
      <c r="A53" s="2"/>
      <c r="B53" s="40" t="s">
        <v>29</v>
      </c>
      <c r="C53" s="17">
        <f>C52/47</f>
        <v>0.659574468085106</v>
      </c>
      <c r="D53" s="17">
        <f>D52/47</f>
        <v>0.723404255319149</v>
      </c>
      <c r="E53" s="17">
        <f>E52/47</f>
        <v>0.808510638297872</v>
      </c>
      <c r="F53" s="2"/>
      <c r="G53" s="2"/>
    </row>
    <row r="54" customHeight="1" spans="1:7">
      <c r="A54" s="2"/>
      <c r="B54" s="40" t="s">
        <v>30</v>
      </c>
      <c r="C54" s="31">
        <f>COUNTIF(C3:C49,"&gt;=80")</f>
        <v>16</v>
      </c>
      <c r="D54" s="31">
        <f>COUNTIF(D3:D49,"&gt;=80")</f>
        <v>27</v>
      </c>
      <c r="E54" s="31">
        <f>COUNTIF(E3:E49,"&gt;=80")</f>
        <v>27</v>
      </c>
      <c r="F54" s="2"/>
      <c r="G54" s="2"/>
    </row>
    <row r="55" customHeight="1" spans="1:7">
      <c r="A55" s="2"/>
      <c r="B55" s="40" t="s">
        <v>31</v>
      </c>
      <c r="C55" s="17">
        <f>C54/47</f>
        <v>0.340425531914894</v>
      </c>
      <c r="D55" s="17">
        <f>D54/47</f>
        <v>0.574468085106383</v>
      </c>
      <c r="E55" s="17">
        <f>E54/47</f>
        <v>0.574468085106383</v>
      </c>
      <c r="F55" s="2"/>
      <c r="G55" s="2"/>
    </row>
  </sheetData>
  <sortState ref="A3:G55">
    <sortCondition ref="F3" descending="1"/>
  </sortState>
  <mergeCells count="1">
    <mergeCell ref="A1:G1"/>
  </mergeCells>
  <pageMargins left="0.251388888888889" right="0.251388888888889" top="0.161111111111111" bottom="0.196527777777778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opLeftCell="A4" workbookViewId="0">
      <selection activeCell="G3" sqref="G3:G30"/>
    </sheetView>
  </sheetViews>
  <sheetFormatPr defaultColWidth="10.5" defaultRowHeight="18" customHeight="1" outlineLevelCol="6"/>
  <cols>
    <col min="1" max="16384" width="10.5" customWidth="1"/>
  </cols>
  <sheetData>
    <row r="1" ht="27" customHeight="1" spans="1:7">
      <c r="A1" s="18" t="s">
        <v>110</v>
      </c>
      <c r="B1" s="30"/>
      <c r="C1" s="18"/>
      <c r="D1" s="18"/>
      <c r="E1" s="18"/>
      <c r="F1" s="18"/>
      <c r="G1" s="18"/>
    </row>
    <row r="2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62</v>
      </c>
      <c r="F2" s="2" t="s">
        <v>5</v>
      </c>
      <c r="G2" s="2" t="s">
        <v>6</v>
      </c>
    </row>
    <row r="3" customHeight="1" spans="1:7">
      <c r="A3" s="3">
        <v>18</v>
      </c>
      <c r="B3" s="28" t="s">
        <v>111</v>
      </c>
      <c r="C3" s="2">
        <v>82.5</v>
      </c>
      <c r="D3" s="2">
        <v>97</v>
      </c>
      <c r="E3" s="2">
        <v>93</v>
      </c>
      <c r="F3" s="2">
        <f t="shared" ref="F3:F30" si="0">SUM(C3:E3)</f>
        <v>272.5</v>
      </c>
      <c r="G3" s="2">
        <v>1</v>
      </c>
    </row>
    <row r="4" customHeight="1" spans="1:7">
      <c r="A4" s="3">
        <v>16</v>
      </c>
      <c r="B4" s="28" t="s">
        <v>112</v>
      </c>
      <c r="C4" s="2">
        <v>76.5</v>
      </c>
      <c r="D4" s="2">
        <v>76</v>
      </c>
      <c r="E4" s="2">
        <v>93</v>
      </c>
      <c r="F4" s="2">
        <f t="shared" si="0"/>
        <v>245.5</v>
      </c>
      <c r="G4" s="2">
        <v>2</v>
      </c>
    </row>
    <row r="5" customHeight="1" spans="1:7">
      <c r="A5" s="3">
        <v>25</v>
      </c>
      <c r="B5" s="28" t="s">
        <v>113</v>
      </c>
      <c r="C5" s="2">
        <v>70.5</v>
      </c>
      <c r="D5" s="2">
        <v>85</v>
      </c>
      <c r="E5" s="2">
        <v>89</v>
      </c>
      <c r="F5" s="2">
        <f t="shared" si="0"/>
        <v>244.5</v>
      </c>
      <c r="G5" s="2">
        <v>3</v>
      </c>
    </row>
    <row r="6" customHeight="1" spans="1:7">
      <c r="A6" s="3">
        <v>2</v>
      </c>
      <c r="B6" s="28" t="s">
        <v>114</v>
      </c>
      <c r="C6" s="2">
        <v>86</v>
      </c>
      <c r="D6" s="2">
        <v>65</v>
      </c>
      <c r="E6" s="2">
        <v>93</v>
      </c>
      <c r="F6" s="2">
        <f t="shared" si="0"/>
        <v>244</v>
      </c>
      <c r="G6" s="2">
        <v>4</v>
      </c>
    </row>
    <row r="7" customHeight="1" spans="1:7">
      <c r="A7" s="3">
        <v>1</v>
      </c>
      <c r="B7" s="28" t="s">
        <v>115</v>
      </c>
      <c r="C7" s="2">
        <v>76</v>
      </c>
      <c r="D7" s="2">
        <v>63</v>
      </c>
      <c r="E7" s="2">
        <v>93</v>
      </c>
      <c r="F7" s="2">
        <f t="shared" si="0"/>
        <v>232</v>
      </c>
      <c r="G7" s="2">
        <v>5</v>
      </c>
    </row>
    <row r="8" customHeight="1" spans="1:7">
      <c r="A8" s="3">
        <v>12</v>
      </c>
      <c r="B8" s="28" t="s">
        <v>116</v>
      </c>
      <c r="C8" s="2">
        <v>66</v>
      </c>
      <c r="D8" s="2">
        <v>73</v>
      </c>
      <c r="E8" s="2">
        <v>90</v>
      </c>
      <c r="F8" s="2">
        <f t="shared" si="0"/>
        <v>229</v>
      </c>
      <c r="G8" s="2">
        <v>6</v>
      </c>
    </row>
    <row r="9" customHeight="1" spans="1:7">
      <c r="A9" s="3">
        <v>10</v>
      </c>
      <c r="B9" s="28" t="s">
        <v>117</v>
      </c>
      <c r="C9" s="2">
        <v>56</v>
      </c>
      <c r="D9" s="2">
        <v>78</v>
      </c>
      <c r="E9" s="2">
        <v>87</v>
      </c>
      <c r="F9" s="2">
        <f t="shared" si="0"/>
        <v>221</v>
      </c>
      <c r="G9" s="2">
        <v>7</v>
      </c>
    </row>
    <row r="10" customHeight="1" spans="1:7">
      <c r="A10" s="3">
        <v>27</v>
      </c>
      <c r="B10" s="28" t="s">
        <v>118</v>
      </c>
      <c r="C10" s="2">
        <v>70.5</v>
      </c>
      <c r="D10" s="2">
        <v>60</v>
      </c>
      <c r="E10" s="2">
        <v>88</v>
      </c>
      <c r="F10" s="2">
        <f t="shared" si="0"/>
        <v>218.5</v>
      </c>
      <c r="G10" s="2">
        <v>8</v>
      </c>
    </row>
    <row r="11" customHeight="1" spans="1:7">
      <c r="A11" s="3">
        <v>11</v>
      </c>
      <c r="B11" s="28" t="s">
        <v>119</v>
      </c>
      <c r="C11" s="2">
        <v>64.5</v>
      </c>
      <c r="D11" s="2">
        <v>55</v>
      </c>
      <c r="E11" s="2">
        <v>81</v>
      </c>
      <c r="F11" s="2">
        <f t="shared" si="0"/>
        <v>200.5</v>
      </c>
      <c r="G11" s="2">
        <v>9</v>
      </c>
    </row>
    <row r="12" customHeight="1" spans="1:7">
      <c r="A12" s="3">
        <v>22</v>
      </c>
      <c r="B12" s="28" t="s">
        <v>120</v>
      </c>
      <c r="C12" s="2">
        <v>70</v>
      </c>
      <c r="D12" s="2">
        <v>36</v>
      </c>
      <c r="E12" s="2">
        <v>83</v>
      </c>
      <c r="F12" s="2">
        <f t="shared" si="0"/>
        <v>189</v>
      </c>
      <c r="G12" s="2">
        <v>10</v>
      </c>
    </row>
    <row r="13" customHeight="1" spans="1:7">
      <c r="A13" s="3">
        <v>5</v>
      </c>
      <c r="B13" s="28" t="s">
        <v>121</v>
      </c>
      <c r="C13" s="2">
        <v>50</v>
      </c>
      <c r="D13" s="2">
        <v>46</v>
      </c>
      <c r="E13" s="2">
        <v>88</v>
      </c>
      <c r="F13" s="2">
        <f t="shared" si="0"/>
        <v>184</v>
      </c>
      <c r="G13" s="2">
        <v>11</v>
      </c>
    </row>
    <row r="14" customHeight="1" spans="1:7">
      <c r="A14" s="3">
        <v>6</v>
      </c>
      <c r="B14" s="28" t="s">
        <v>122</v>
      </c>
      <c r="C14" s="2">
        <v>39</v>
      </c>
      <c r="D14" s="2">
        <v>62</v>
      </c>
      <c r="E14" s="2">
        <v>80</v>
      </c>
      <c r="F14" s="2">
        <f t="shared" si="0"/>
        <v>181</v>
      </c>
      <c r="G14" s="2">
        <v>12</v>
      </c>
    </row>
    <row r="15" customHeight="1" spans="1:7">
      <c r="A15" s="3">
        <v>14</v>
      </c>
      <c r="B15" s="28" t="s">
        <v>123</v>
      </c>
      <c r="C15" s="2">
        <v>48</v>
      </c>
      <c r="D15" s="2">
        <v>51</v>
      </c>
      <c r="E15" s="2">
        <v>81</v>
      </c>
      <c r="F15" s="2">
        <f t="shared" si="0"/>
        <v>180</v>
      </c>
      <c r="G15" s="2">
        <v>13</v>
      </c>
    </row>
    <row r="16" customHeight="1" spans="1:7">
      <c r="A16" s="3">
        <v>28</v>
      </c>
      <c r="B16" s="28" t="s">
        <v>124</v>
      </c>
      <c r="C16" s="2">
        <v>41</v>
      </c>
      <c r="D16" s="2">
        <v>60</v>
      </c>
      <c r="E16" s="2">
        <v>79</v>
      </c>
      <c r="F16" s="2">
        <f t="shared" si="0"/>
        <v>180</v>
      </c>
      <c r="G16" s="2">
        <v>14</v>
      </c>
    </row>
    <row r="17" customHeight="1" spans="1:7">
      <c r="A17" s="3">
        <v>15</v>
      </c>
      <c r="B17" s="28" t="s">
        <v>125</v>
      </c>
      <c r="C17" s="2">
        <v>38.5</v>
      </c>
      <c r="D17" s="2">
        <v>48</v>
      </c>
      <c r="E17" s="2">
        <v>82</v>
      </c>
      <c r="F17" s="2">
        <f t="shared" si="0"/>
        <v>168.5</v>
      </c>
      <c r="G17" s="2">
        <v>15</v>
      </c>
    </row>
    <row r="18" customHeight="1" spans="1:7">
      <c r="A18" s="3">
        <v>3</v>
      </c>
      <c r="B18" s="28" t="s">
        <v>126</v>
      </c>
      <c r="C18" s="2">
        <v>54.5</v>
      </c>
      <c r="D18" s="2">
        <v>36</v>
      </c>
      <c r="E18" s="2">
        <v>74</v>
      </c>
      <c r="F18" s="2">
        <f t="shared" si="0"/>
        <v>164.5</v>
      </c>
      <c r="G18" s="2">
        <v>16</v>
      </c>
    </row>
    <row r="19" customHeight="1" spans="1:7">
      <c r="A19" s="3">
        <v>20</v>
      </c>
      <c r="B19" s="28" t="s">
        <v>127</v>
      </c>
      <c r="C19" s="2">
        <v>24</v>
      </c>
      <c r="D19" s="2">
        <v>65</v>
      </c>
      <c r="E19" s="2">
        <v>74</v>
      </c>
      <c r="F19" s="2">
        <f t="shared" si="0"/>
        <v>163</v>
      </c>
      <c r="G19" s="2">
        <v>17</v>
      </c>
    </row>
    <row r="20" customHeight="1" spans="1:7">
      <c r="A20" s="3">
        <v>8</v>
      </c>
      <c r="B20" s="28" t="s">
        <v>128</v>
      </c>
      <c r="C20" s="2">
        <v>52.4</v>
      </c>
      <c r="D20" s="2">
        <v>36</v>
      </c>
      <c r="E20" s="2">
        <v>74</v>
      </c>
      <c r="F20" s="2">
        <f t="shared" si="0"/>
        <v>162.4</v>
      </c>
      <c r="G20" s="2">
        <v>18</v>
      </c>
    </row>
    <row r="21" customHeight="1" spans="1:7">
      <c r="A21" s="3">
        <v>7</v>
      </c>
      <c r="B21" s="28" t="s">
        <v>129</v>
      </c>
      <c r="C21" s="2">
        <v>51</v>
      </c>
      <c r="D21" s="2">
        <v>34</v>
      </c>
      <c r="E21" s="2">
        <v>69</v>
      </c>
      <c r="F21" s="2">
        <f t="shared" si="0"/>
        <v>154</v>
      </c>
      <c r="G21" s="2">
        <v>19</v>
      </c>
    </row>
    <row r="22" customHeight="1" spans="1:7">
      <c r="A22" s="3">
        <v>9</v>
      </c>
      <c r="B22" s="28" t="s">
        <v>130</v>
      </c>
      <c r="C22" s="2">
        <v>40</v>
      </c>
      <c r="D22" s="2">
        <v>32</v>
      </c>
      <c r="E22" s="2">
        <v>78</v>
      </c>
      <c r="F22" s="2">
        <f t="shared" si="0"/>
        <v>150</v>
      </c>
      <c r="G22" s="2">
        <v>20</v>
      </c>
    </row>
    <row r="23" customHeight="1" spans="1:7">
      <c r="A23" s="3">
        <v>4</v>
      </c>
      <c r="B23" s="28" t="s">
        <v>131</v>
      </c>
      <c r="C23" s="2">
        <v>52.5</v>
      </c>
      <c r="D23" s="2">
        <v>40</v>
      </c>
      <c r="E23" s="2">
        <v>55</v>
      </c>
      <c r="F23" s="2">
        <f t="shared" si="0"/>
        <v>147.5</v>
      </c>
      <c r="G23" s="2">
        <v>21</v>
      </c>
    </row>
    <row r="24" customHeight="1" spans="1:7">
      <c r="A24" s="3">
        <v>13</v>
      </c>
      <c r="B24" s="28" t="s">
        <v>132</v>
      </c>
      <c r="C24" s="2">
        <v>44</v>
      </c>
      <c r="D24" s="2">
        <v>30</v>
      </c>
      <c r="E24" s="2">
        <v>73</v>
      </c>
      <c r="F24" s="2">
        <f t="shared" si="0"/>
        <v>147</v>
      </c>
      <c r="G24" s="2">
        <v>22</v>
      </c>
    </row>
    <row r="25" customHeight="1" spans="1:7">
      <c r="A25" s="3">
        <v>24</v>
      </c>
      <c r="B25" s="28" t="s">
        <v>133</v>
      </c>
      <c r="C25" s="2">
        <v>16.5</v>
      </c>
      <c r="D25" s="2">
        <v>76</v>
      </c>
      <c r="E25" s="2">
        <v>47</v>
      </c>
      <c r="F25" s="2">
        <f t="shared" si="0"/>
        <v>139.5</v>
      </c>
      <c r="G25" s="2">
        <v>23</v>
      </c>
    </row>
    <row r="26" customHeight="1" spans="1:7">
      <c r="A26" s="3">
        <v>21</v>
      </c>
      <c r="B26" s="28" t="s">
        <v>134</v>
      </c>
      <c r="C26" s="2">
        <v>45</v>
      </c>
      <c r="D26" s="2">
        <v>32</v>
      </c>
      <c r="E26" s="2">
        <v>53</v>
      </c>
      <c r="F26" s="2">
        <f t="shared" si="0"/>
        <v>130</v>
      </c>
      <c r="G26" s="2">
        <v>24</v>
      </c>
    </row>
    <row r="27" customHeight="1" spans="1:7">
      <c r="A27" s="3">
        <v>17</v>
      </c>
      <c r="B27" s="28" t="s">
        <v>135</v>
      </c>
      <c r="C27" s="2">
        <v>22</v>
      </c>
      <c r="D27" s="2">
        <v>33</v>
      </c>
      <c r="E27" s="2">
        <v>58</v>
      </c>
      <c r="F27" s="2">
        <f t="shared" si="0"/>
        <v>113</v>
      </c>
      <c r="G27" s="2">
        <v>25</v>
      </c>
    </row>
    <row r="28" customHeight="1" spans="1:7">
      <c r="A28" s="3">
        <v>26</v>
      </c>
      <c r="B28" s="28" t="s">
        <v>136</v>
      </c>
      <c r="C28" s="2">
        <v>43</v>
      </c>
      <c r="D28" s="2">
        <v>15</v>
      </c>
      <c r="E28" s="2">
        <v>55</v>
      </c>
      <c r="F28" s="2">
        <f t="shared" si="0"/>
        <v>113</v>
      </c>
      <c r="G28" s="2">
        <v>26</v>
      </c>
    </row>
    <row r="29" customHeight="1" spans="1:7">
      <c r="A29" s="3">
        <v>19</v>
      </c>
      <c r="B29" s="28" t="s">
        <v>137</v>
      </c>
      <c r="C29" s="2">
        <v>6</v>
      </c>
      <c r="D29" s="2">
        <v>16</v>
      </c>
      <c r="E29" s="2">
        <v>56</v>
      </c>
      <c r="F29" s="2">
        <f t="shared" si="0"/>
        <v>78</v>
      </c>
      <c r="G29" s="2">
        <v>27</v>
      </c>
    </row>
    <row r="30" customHeight="1" spans="1:7">
      <c r="A30" s="3">
        <v>23</v>
      </c>
      <c r="B30" s="28" t="s">
        <v>138</v>
      </c>
      <c r="C30" s="2">
        <v>14.5</v>
      </c>
      <c r="D30" s="2">
        <v>32</v>
      </c>
      <c r="E30" s="2">
        <v>29</v>
      </c>
      <c r="F30" s="2">
        <f t="shared" si="0"/>
        <v>75.5</v>
      </c>
      <c r="G30" s="2">
        <v>28</v>
      </c>
    </row>
    <row r="31" customHeight="1" spans="1:7">
      <c r="A31" s="2"/>
      <c r="B31" s="12" t="s">
        <v>5</v>
      </c>
      <c r="C31" s="2">
        <f>SUM(C3:C30)</f>
        <v>1400.4</v>
      </c>
      <c r="D31" s="2">
        <f>SUM(D3:D30)</f>
        <v>1432</v>
      </c>
      <c r="E31" s="2">
        <f>SUM(E3:E30)</f>
        <v>2095</v>
      </c>
      <c r="F31" s="2"/>
      <c r="G31" s="2"/>
    </row>
    <row r="32" customHeight="1" spans="1:7">
      <c r="A32" s="2"/>
      <c r="B32" s="12" t="s">
        <v>27</v>
      </c>
      <c r="C32" s="14">
        <f>C31/28</f>
        <v>50.0142857142857</v>
      </c>
      <c r="D32" s="14">
        <f>D31/28</f>
        <v>51.1428571428571</v>
      </c>
      <c r="E32" s="14">
        <f>E31/28</f>
        <v>74.8214285714286</v>
      </c>
      <c r="F32" s="15"/>
      <c r="G32" s="2"/>
    </row>
    <row r="33" customHeight="1" spans="1:7">
      <c r="A33" s="2"/>
      <c r="B33" s="12" t="s">
        <v>28</v>
      </c>
      <c r="C33" s="31">
        <f>COUNTIF(C3:C30,"&gt;=60")</f>
        <v>9</v>
      </c>
      <c r="D33" s="31">
        <f>COUNTIF(D3:D30,"&gt;=60")</f>
        <v>12</v>
      </c>
      <c r="E33" s="31">
        <f>COUNTIF(E3:E30,"&gt;=60")</f>
        <v>21</v>
      </c>
      <c r="F33" s="2"/>
      <c r="G33" s="2"/>
    </row>
    <row r="34" customHeight="1" spans="1:7">
      <c r="A34" s="2"/>
      <c r="B34" s="12" t="s">
        <v>29</v>
      </c>
      <c r="C34" s="17">
        <f>C33/28</f>
        <v>0.321428571428571</v>
      </c>
      <c r="D34" s="17">
        <f>D33/28</f>
        <v>0.428571428571429</v>
      </c>
      <c r="E34" s="17">
        <f>E33/28</f>
        <v>0.75</v>
      </c>
      <c r="F34" s="2"/>
      <c r="G34" s="2"/>
    </row>
    <row r="35" customHeight="1" spans="1:7">
      <c r="A35" s="2"/>
      <c r="B35" s="12" t="s">
        <v>30</v>
      </c>
      <c r="C35" s="31">
        <f>COUNTIF(C3:C30,"&gt;=80")</f>
        <v>2</v>
      </c>
      <c r="D35" s="31">
        <f>COUNTIF(D3:D30,"&gt;=80")</f>
        <v>2</v>
      </c>
      <c r="E35" s="31">
        <f>COUNTIF(E3:E30,"&gt;=80")</f>
        <v>14</v>
      </c>
      <c r="F35" s="2"/>
      <c r="G35" s="2"/>
    </row>
    <row r="36" customHeight="1" spans="1:7">
      <c r="A36" s="2"/>
      <c r="B36" s="12" t="s">
        <v>31</v>
      </c>
      <c r="C36" s="17">
        <f>C35/28</f>
        <v>0.0714285714285714</v>
      </c>
      <c r="D36" s="17">
        <f>D35/28</f>
        <v>0.0714285714285714</v>
      </c>
      <c r="E36" s="17">
        <f>E35/28</f>
        <v>0.5</v>
      </c>
      <c r="F36" s="2"/>
      <c r="G36" s="2"/>
    </row>
  </sheetData>
  <sortState ref="A3:G36">
    <sortCondition ref="F3" descending="1"/>
  </sortState>
  <mergeCells count="1">
    <mergeCell ref="A1:G1"/>
  </mergeCells>
  <pageMargins left="0.75" right="0.75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opLeftCell="A2" workbookViewId="0">
      <selection activeCell="N14" sqref="N14"/>
    </sheetView>
  </sheetViews>
  <sheetFormatPr defaultColWidth="10.875" defaultRowHeight="19" customHeight="1"/>
  <cols>
    <col min="1" max="16384" width="10.875" customWidth="1"/>
  </cols>
  <sheetData>
    <row r="1" ht="30" customHeight="1" spans="1:7">
      <c r="A1" s="18" t="s">
        <v>139</v>
      </c>
      <c r="B1" s="30"/>
      <c r="C1" s="18"/>
      <c r="D1" s="18"/>
      <c r="E1" s="18"/>
      <c r="F1" s="18"/>
      <c r="G1" s="18"/>
    </row>
    <row r="2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62</v>
      </c>
      <c r="F2" s="2" t="s">
        <v>5</v>
      </c>
      <c r="G2" s="2" t="s">
        <v>6</v>
      </c>
    </row>
    <row r="3" customHeight="1" spans="1:7">
      <c r="A3" s="4">
        <v>3</v>
      </c>
      <c r="B3" s="28" t="s">
        <v>140</v>
      </c>
      <c r="C3" s="2">
        <v>85</v>
      </c>
      <c r="D3" s="20">
        <v>96</v>
      </c>
      <c r="E3" s="2">
        <v>89</v>
      </c>
      <c r="F3" s="2">
        <f t="shared" ref="F3:F26" si="0">SUM(C3:E3)</f>
        <v>270</v>
      </c>
      <c r="G3" s="2">
        <v>1</v>
      </c>
    </row>
    <row r="4" customHeight="1" spans="1:7">
      <c r="A4" s="4">
        <v>4</v>
      </c>
      <c r="B4" s="28" t="s">
        <v>141</v>
      </c>
      <c r="C4" s="2">
        <v>85</v>
      </c>
      <c r="D4" s="20">
        <v>88</v>
      </c>
      <c r="E4" s="2">
        <v>96</v>
      </c>
      <c r="F4" s="2">
        <f t="shared" si="0"/>
        <v>269</v>
      </c>
      <c r="G4" s="2">
        <v>2</v>
      </c>
    </row>
    <row r="5" customHeight="1" spans="1:7">
      <c r="A5" s="4">
        <v>7</v>
      </c>
      <c r="B5" s="28" t="s">
        <v>142</v>
      </c>
      <c r="C5" s="2">
        <v>80</v>
      </c>
      <c r="D5" s="20">
        <v>94</v>
      </c>
      <c r="E5" s="2">
        <v>87</v>
      </c>
      <c r="F5" s="2">
        <f t="shared" si="0"/>
        <v>261</v>
      </c>
      <c r="G5" s="2">
        <v>3</v>
      </c>
    </row>
    <row r="6" customHeight="1" spans="1:7">
      <c r="A6" s="4">
        <v>15</v>
      </c>
      <c r="B6" s="6" t="s">
        <v>143</v>
      </c>
      <c r="C6" s="2">
        <v>73</v>
      </c>
      <c r="D6" s="20">
        <v>66</v>
      </c>
      <c r="E6" s="2">
        <v>94</v>
      </c>
      <c r="F6" s="2">
        <f t="shared" si="0"/>
        <v>233</v>
      </c>
      <c r="G6" s="2">
        <v>4</v>
      </c>
    </row>
    <row r="7" customHeight="1" spans="1:7">
      <c r="A7" s="4">
        <v>16</v>
      </c>
      <c r="B7" s="6" t="s">
        <v>144</v>
      </c>
      <c r="C7" s="2">
        <v>60.5</v>
      </c>
      <c r="D7" s="20">
        <v>78</v>
      </c>
      <c r="E7" s="2">
        <v>93</v>
      </c>
      <c r="F7" s="2">
        <f t="shared" si="0"/>
        <v>231.5</v>
      </c>
      <c r="G7" s="2">
        <v>5</v>
      </c>
    </row>
    <row r="8" customHeight="1" spans="1:7">
      <c r="A8" s="4">
        <v>1</v>
      </c>
      <c r="B8" s="28" t="s">
        <v>145</v>
      </c>
      <c r="C8" s="2">
        <v>55</v>
      </c>
      <c r="D8" s="20">
        <v>86</v>
      </c>
      <c r="E8" s="2">
        <v>83</v>
      </c>
      <c r="F8" s="2">
        <f t="shared" si="0"/>
        <v>224</v>
      </c>
      <c r="G8" s="2">
        <v>6</v>
      </c>
    </row>
    <row r="9" customHeight="1" spans="1:7">
      <c r="A9" s="4">
        <v>9</v>
      </c>
      <c r="B9" s="28" t="s">
        <v>146</v>
      </c>
      <c r="C9" s="2">
        <v>63</v>
      </c>
      <c r="D9" s="20">
        <v>78</v>
      </c>
      <c r="E9" s="2">
        <v>80</v>
      </c>
      <c r="F9" s="2">
        <f t="shared" si="0"/>
        <v>221</v>
      </c>
      <c r="G9" s="2">
        <v>7</v>
      </c>
    </row>
    <row r="10" customHeight="1" spans="1:7">
      <c r="A10" s="4">
        <v>14</v>
      </c>
      <c r="B10" s="28" t="s">
        <v>147</v>
      </c>
      <c r="C10" s="2">
        <v>74</v>
      </c>
      <c r="D10" s="20">
        <v>50</v>
      </c>
      <c r="E10" s="2">
        <v>91</v>
      </c>
      <c r="F10" s="2">
        <f t="shared" si="0"/>
        <v>215</v>
      </c>
      <c r="G10" s="2">
        <v>8</v>
      </c>
    </row>
    <row r="11" customHeight="1" spans="1:7">
      <c r="A11" s="4">
        <v>20</v>
      </c>
      <c r="B11" s="6" t="s">
        <v>148</v>
      </c>
      <c r="C11" s="2">
        <v>58</v>
      </c>
      <c r="D11" s="20">
        <v>80</v>
      </c>
      <c r="E11" s="2">
        <v>74</v>
      </c>
      <c r="F11" s="2">
        <f t="shared" si="0"/>
        <v>212</v>
      </c>
      <c r="G11" s="2">
        <v>9</v>
      </c>
    </row>
    <row r="12" customHeight="1" spans="1:7">
      <c r="A12" s="4">
        <v>13</v>
      </c>
      <c r="B12" s="28" t="s">
        <v>149</v>
      </c>
      <c r="C12" s="2">
        <v>59</v>
      </c>
      <c r="D12" s="20">
        <v>61</v>
      </c>
      <c r="E12" s="2">
        <v>82</v>
      </c>
      <c r="F12" s="2">
        <f t="shared" si="0"/>
        <v>202</v>
      </c>
      <c r="G12" s="2">
        <v>10</v>
      </c>
    </row>
    <row r="13" customHeight="1" spans="1:7">
      <c r="A13" s="4">
        <v>10</v>
      </c>
      <c r="B13" s="28" t="s">
        <v>150</v>
      </c>
      <c r="C13" s="2">
        <v>43</v>
      </c>
      <c r="D13" s="20">
        <v>73</v>
      </c>
      <c r="E13" s="2">
        <v>76</v>
      </c>
      <c r="F13" s="2">
        <f t="shared" si="0"/>
        <v>192</v>
      </c>
      <c r="G13" s="2">
        <v>11</v>
      </c>
    </row>
    <row r="14" customHeight="1" spans="1:7">
      <c r="A14" s="4">
        <v>22</v>
      </c>
      <c r="B14" s="6" t="s">
        <v>53</v>
      </c>
      <c r="C14" s="2">
        <v>27.5</v>
      </c>
      <c r="D14" s="20">
        <v>84</v>
      </c>
      <c r="E14" s="2">
        <v>71</v>
      </c>
      <c r="F14" s="2">
        <f t="shared" si="0"/>
        <v>182.5</v>
      </c>
      <c r="G14" s="2">
        <v>12</v>
      </c>
    </row>
    <row r="15" customHeight="1" spans="1:7">
      <c r="A15" s="4">
        <v>6</v>
      </c>
      <c r="B15" s="28" t="s">
        <v>151</v>
      </c>
      <c r="C15" s="2">
        <v>41</v>
      </c>
      <c r="D15" s="20">
        <v>64</v>
      </c>
      <c r="E15" s="2">
        <v>73</v>
      </c>
      <c r="F15" s="2">
        <f t="shared" si="0"/>
        <v>178</v>
      </c>
      <c r="G15" s="2">
        <v>13</v>
      </c>
    </row>
    <row r="16" customHeight="1" spans="1:7">
      <c r="A16" s="4">
        <v>2</v>
      </c>
      <c r="B16" s="28" t="s">
        <v>152</v>
      </c>
      <c r="C16" s="2">
        <v>35</v>
      </c>
      <c r="D16" s="20">
        <v>61</v>
      </c>
      <c r="E16" s="2">
        <v>76</v>
      </c>
      <c r="F16" s="2">
        <f t="shared" si="0"/>
        <v>172</v>
      </c>
      <c r="G16" s="2">
        <v>14</v>
      </c>
    </row>
    <row r="17" customHeight="1" spans="1:7">
      <c r="A17" s="4">
        <v>11</v>
      </c>
      <c r="B17" s="28" t="s">
        <v>153</v>
      </c>
      <c r="C17" s="2">
        <v>41</v>
      </c>
      <c r="D17" s="20">
        <v>40</v>
      </c>
      <c r="E17" s="2">
        <v>74</v>
      </c>
      <c r="F17" s="2">
        <f t="shared" si="0"/>
        <v>155</v>
      </c>
      <c r="G17" s="2">
        <v>15</v>
      </c>
    </row>
    <row r="18" customHeight="1" spans="1:7">
      <c r="A18" s="4">
        <v>21</v>
      </c>
      <c r="B18" s="6" t="s">
        <v>154</v>
      </c>
      <c r="C18" s="2">
        <v>54</v>
      </c>
      <c r="D18" s="20">
        <v>16</v>
      </c>
      <c r="E18" s="2">
        <v>75</v>
      </c>
      <c r="F18" s="2">
        <f t="shared" si="0"/>
        <v>145</v>
      </c>
      <c r="G18" s="2">
        <v>16</v>
      </c>
    </row>
    <row r="19" customHeight="1" spans="1:7">
      <c r="A19" s="4">
        <v>5</v>
      </c>
      <c r="B19" s="28" t="s">
        <v>155</v>
      </c>
      <c r="C19" s="2">
        <v>32</v>
      </c>
      <c r="D19" s="20">
        <v>30</v>
      </c>
      <c r="E19" s="2">
        <v>79</v>
      </c>
      <c r="F19" s="2">
        <f t="shared" si="0"/>
        <v>141</v>
      </c>
      <c r="G19" s="2">
        <v>17</v>
      </c>
    </row>
    <row r="20" customHeight="1" spans="1:7">
      <c r="A20" s="4">
        <v>17</v>
      </c>
      <c r="B20" s="6" t="s">
        <v>156</v>
      </c>
      <c r="C20" s="2">
        <v>37</v>
      </c>
      <c r="D20" s="20">
        <v>49</v>
      </c>
      <c r="E20" s="2">
        <v>52</v>
      </c>
      <c r="F20" s="2">
        <f t="shared" si="0"/>
        <v>138</v>
      </c>
      <c r="G20" s="2">
        <v>18</v>
      </c>
    </row>
    <row r="21" customHeight="1" spans="1:7">
      <c r="A21" s="4">
        <v>12</v>
      </c>
      <c r="B21" s="28" t="s">
        <v>157</v>
      </c>
      <c r="C21" s="2">
        <v>6</v>
      </c>
      <c r="D21" s="20">
        <v>50</v>
      </c>
      <c r="E21" s="2">
        <v>61</v>
      </c>
      <c r="F21" s="2">
        <f t="shared" si="0"/>
        <v>117</v>
      </c>
      <c r="G21" s="2">
        <v>19</v>
      </c>
    </row>
    <row r="22" customHeight="1" spans="1:7">
      <c r="A22" s="4">
        <v>24</v>
      </c>
      <c r="B22" s="6" t="s">
        <v>158</v>
      </c>
      <c r="C22" s="2">
        <v>34.5</v>
      </c>
      <c r="D22" s="20">
        <v>31</v>
      </c>
      <c r="E22" s="2">
        <v>49</v>
      </c>
      <c r="F22" s="2">
        <f t="shared" si="0"/>
        <v>114.5</v>
      </c>
      <c r="G22" s="2">
        <v>20</v>
      </c>
    </row>
    <row r="23" customHeight="1" spans="1:10">
      <c r="A23" s="4">
        <v>8</v>
      </c>
      <c r="B23" s="28" t="s">
        <v>159</v>
      </c>
      <c r="C23" s="2">
        <v>18</v>
      </c>
      <c r="D23" s="20">
        <v>29</v>
      </c>
      <c r="E23" s="2">
        <v>60</v>
      </c>
      <c r="F23" s="2">
        <f t="shared" si="0"/>
        <v>107</v>
      </c>
      <c r="G23" s="2">
        <v>21</v>
      </c>
      <c r="J23" t="s">
        <v>160</v>
      </c>
    </row>
    <row r="24" customHeight="1" spans="1:7">
      <c r="A24" s="4">
        <v>18</v>
      </c>
      <c r="B24" s="6" t="s">
        <v>161</v>
      </c>
      <c r="C24" s="2">
        <v>11.5</v>
      </c>
      <c r="D24" s="20">
        <v>27</v>
      </c>
      <c r="E24" s="2">
        <v>44</v>
      </c>
      <c r="F24" s="2">
        <f t="shared" si="0"/>
        <v>82.5</v>
      </c>
      <c r="G24" s="2">
        <v>22</v>
      </c>
    </row>
    <row r="25" customHeight="1" spans="1:7">
      <c r="A25" s="4">
        <v>19</v>
      </c>
      <c r="B25" s="6" t="s">
        <v>162</v>
      </c>
      <c r="C25" s="2">
        <v>12</v>
      </c>
      <c r="D25" s="20">
        <v>10</v>
      </c>
      <c r="E25" s="2">
        <v>55</v>
      </c>
      <c r="F25" s="2">
        <f t="shared" si="0"/>
        <v>77</v>
      </c>
      <c r="G25" s="2">
        <v>23</v>
      </c>
    </row>
    <row r="26" customHeight="1" spans="1:7">
      <c r="A26" s="4">
        <v>23</v>
      </c>
      <c r="B26" s="6" t="s">
        <v>163</v>
      </c>
      <c r="C26" s="2">
        <v>17.5</v>
      </c>
      <c r="D26" s="20">
        <v>1</v>
      </c>
      <c r="E26" s="2">
        <v>30</v>
      </c>
      <c r="F26" s="2">
        <f t="shared" si="0"/>
        <v>48.5</v>
      </c>
      <c r="G26" s="2">
        <v>24</v>
      </c>
    </row>
    <row r="27" customHeight="1" spans="1:7">
      <c r="A27" s="2"/>
      <c r="B27" s="12" t="s">
        <v>5</v>
      </c>
      <c r="C27" s="2">
        <f>SUM(C3:C26)</f>
        <v>1102.5</v>
      </c>
      <c r="D27" s="2">
        <f>SUM(D3:D26)</f>
        <v>1342</v>
      </c>
      <c r="E27" s="2">
        <f>SUM(E3:E26)</f>
        <v>1744</v>
      </c>
      <c r="F27" s="2"/>
      <c r="G27" s="2"/>
    </row>
    <row r="28" customHeight="1" spans="1:7">
      <c r="A28" s="2"/>
      <c r="B28" s="12" t="s">
        <v>27</v>
      </c>
      <c r="C28" s="14">
        <f>C27/24</f>
        <v>45.9375</v>
      </c>
      <c r="D28" s="14">
        <f>D27/24</f>
        <v>55.9166666666667</v>
      </c>
      <c r="E28" s="14">
        <f>E27/24</f>
        <v>72.6666666666667</v>
      </c>
      <c r="F28" s="15"/>
      <c r="G28" s="2"/>
    </row>
    <row r="29" customHeight="1" spans="1:7">
      <c r="A29" s="2"/>
      <c r="B29" s="12" t="s">
        <v>28</v>
      </c>
      <c r="C29" s="31">
        <f>COUNTIF(C3:C26,"&gt;=60")</f>
        <v>7</v>
      </c>
      <c r="D29" s="31">
        <f>COUNTIF(D3:D26,"&gt;=60")</f>
        <v>13</v>
      </c>
      <c r="E29" s="31">
        <f>COUNTIF(E3:E26,"&gt;=60")</f>
        <v>19</v>
      </c>
      <c r="F29" s="2"/>
      <c r="G29" s="2"/>
    </row>
    <row r="30" customHeight="1" spans="1:7">
      <c r="A30" s="2"/>
      <c r="B30" s="12" t="s">
        <v>29</v>
      </c>
      <c r="C30" s="17">
        <f>C29/24</f>
        <v>0.291666666666667</v>
      </c>
      <c r="D30" s="17">
        <f>D29/24</f>
        <v>0.541666666666667</v>
      </c>
      <c r="E30" s="17">
        <f>E29/24</f>
        <v>0.791666666666667</v>
      </c>
      <c r="F30" s="2"/>
      <c r="G30" s="2"/>
    </row>
    <row r="31" customHeight="1" spans="1:7">
      <c r="A31" s="2"/>
      <c r="B31" s="12" t="s">
        <v>30</v>
      </c>
      <c r="C31" s="31">
        <f>COUNTIF(C3:C26,"&gt;=80")</f>
        <v>3</v>
      </c>
      <c r="D31" s="31">
        <f>COUNTIF(D3:D26,"&gt;=80")</f>
        <v>6</v>
      </c>
      <c r="E31" s="31">
        <f>COUNTIF(E3:E26,"&gt;=80")</f>
        <v>9</v>
      </c>
      <c r="F31" s="2"/>
      <c r="G31" s="2"/>
    </row>
    <row r="32" customHeight="1" spans="1:7">
      <c r="A32" s="2"/>
      <c r="B32" s="12" t="s">
        <v>31</v>
      </c>
      <c r="C32" s="17">
        <f>C31/24</f>
        <v>0.125</v>
      </c>
      <c r="D32" s="17">
        <f>D31/24</f>
        <v>0.25</v>
      </c>
      <c r="E32" s="17">
        <f>E31/24</f>
        <v>0.375</v>
      </c>
      <c r="F32" s="2"/>
      <c r="G32" s="2"/>
    </row>
  </sheetData>
  <sortState ref="A3:G32">
    <sortCondition ref="F3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opLeftCell="A8" workbookViewId="0">
      <selection activeCell="G3" sqref="G3:G34"/>
    </sheetView>
  </sheetViews>
  <sheetFormatPr defaultColWidth="9" defaultRowHeight="16" customHeight="1" outlineLevelCol="6"/>
  <cols>
    <col min="3" max="6" width="12.625"/>
  </cols>
  <sheetData>
    <row r="1" ht="29" customHeight="1" spans="1:7">
      <c r="A1" s="18" t="s">
        <v>164</v>
      </c>
      <c r="B1" s="30"/>
      <c r="C1" s="18"/>
      <c r="D1" s="18"/>
      <c r="E1" s="18"/>
      <c r="F1" s="18"/>
      <c r="G1" s="18"/>
    </row>
    <row r="2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62</v>
      </c>
      <c r="F2" s="2" t="s">
        <v>5</v>
      </c>
      <c r="G2" s="2" t="s">
        <v>6</v>
      </c>
    </row>
    <row r="3" customHeight="1" spans="1:7">
      <c r="A3" s="4">
        <v>15</v>
      </c>
      <c r="B3" s="24" t="s">
        <v>165</v>
      </c>
      <c r="C3" s="2">
        <v>85</v>
      </c>
      <c r="D3" s="20">
        <v>90</v>
      </c>
      <c r="E3" s="2">
        <v>90</v>
      </c>
      <c r="F3" s="2">
        <f t="shared" ref="F3:F34" si="0">SUM(C3:E3)</f>
        <v>265</v>
      </c>
      <c r="G3" s="2">
        <v>1</v>
      </c>
    </row>
    <row r="4" customHeight="1" spans="1:7">
      <c r="A4" s="4">
        <v>14</v>
      </c>
      <c r="B4" s="26" t="s">
        <v>166</v>
      </c>
      <c r="C4" s="2">
        <v>80</v>
      </c>
      <c r="D4" s="20">
        <v>96</v>
      </c>
      <c r="E4" s="2">
        <v>85</v>
      </c>
      <c r="F4" s="2">
        <f t="shared" si="0"/>
        <v>261</v>
      </c>
      <c r="G4" s="2">
        <v>2</v>
      </c>
    </row>
    <row r="5" customHeight="1" spans="1:7">
      <c r="A5" s="4">
        <v>21</v>
      </c>
      <c r="B5" s="27" t="s">
        <v>167</v>
      </c>
      <c r="C5" s="2">
        <v>89</v>
      </c>
      <c r="D5" s="20">
        <v>80</v>
      </c>
      <c r="E5" s="2">
        <v>92</v>
      </c>
      <c r="F5" s="2">
        <f t="shared" si="0"/>
        <v>261</v>
      </c>
      <c r="G5" s="2">
        <v>3</v>
      </c>
    </row>
    <row r="6" customHeight="1" spans="1:7">
      <c r="A6" s="4">
        <v>2</v>
      </c>
      <c r="B6" s="19" t="s">
        <v>168</v>
      </c>
      <c r="C6" s="2">
        <v>78</v>
      </c>
      <c r="D6" s="20">
        <v>90</v>
      </c>
      <c r="E6" s="2">
        <v>90</v>
      </c>
      <c r="F6" s="2">
        <f t="shared" si="0"/>
        <v>258</v>
      </c>
      <c r="G6" s="2">
        <v>4</v>
      </c>
    </row>
    <row r="7" customHeight="1" spans="1:7">
      <c r="A7" s="4">
        <v>3</v>
      </c>
      <c r="B7" s="19" t="s">
        <v>169</v>
      </c>
      <c r="C7" s="2">
        <v>83</v>
      </c>
      <c r="D7" s="20">
        <v>74</v>
      </c>
      <c r="E7" s="2">
        <v>87</v>
      </c>
      <c r="F7" s="2">
        <f t="shared" si="0"/>
        <v>244</v>
      </c>
      <c r="G7" s="2">
        <v>5</v>
      </c>
    </row>
    <row r="8" customHeight="1" spans="1:7">
      <c r="A8" s="4">
        <v>19</v>
      </c>
      <c r="B8" s="6" t="s">
        <v>170</v>
      </c>
      <c r="C8" s="2">
        <v>71</v>
      </c>
      <c r="D8" s="20">
        <v>77</v>
      </c>
      <c r="E8" s="2">
        <v>86</v>
      </c>
      <c r="F8" s="2">
        <f t="shared" si="0"/>
        <v>234</v>
      </c>
      <c r="G8" s="2">
        <v>6</v>
      </c>
    </row>
    <row r="9" customHeight="1" spans="1:7">
      <c r="A9" s="4">
        <v>22</v>
      </c>
      <c r="B9" s="27" t="s">
        <v>171</v>
      </c>
      <c r="C9" s="2">
        <v>81</v>
      </c>
      <c r="D9" s="20">
        <v>77</v>
      </c>
      <c r="E9" s="2">
        <v>70</v>
      </c>
      <c r="F9" s="2">
        <f t="shared" si="0"/>
        <v>228</v>
      </c>
      <c r="G9" s="2">
        <v>7</v>
      </c>
    </row>
    <row r="10" customHeight="1" spans="1:7">
      <c r="A10" s="4">
        <v>27</v>
      </c>
      <c r="B10" s="27" t="s">
        <v>172</v>
      </c>
      <c r="C10" s="2">
        <v>79</v>
      </c>
      <c r="D10" s="20">
        <v>84</v>
      </c>
      <c r="E10" s="2">
        <v>54</v>
      </c>
      <c r="F10" s="2">
        <f t="shared" si="0"/>
        <v>217</v>
      </c>
      <c r="G10" s="2">
        <v>8</v>
      </c>
    </row>
    <row r="11" customHeight="1" spans="1:7">
      <c r="A11" s="4">
        <v>26</v>
      </c>
      <c r="B11" s="27" t="s">
        <v>173</v>
      </c>
      <c r="C11" s="2">
        <v>83</v>
      </c>
      <c r="D11" s="20">
        <v>67</v>
      </c>
      <c r="E11" s="2">
        <v>60</v>
      </c>
      <c r="F11" s="2">
        <f t="shared" si="0"/>
        <v>210</v>
      </c>
      <c r="G11" s="2">
        <v>9</v>
      </c>
    </row>
    <row r="12" customHeight="1" spans="1:7">
      <c r="A12" s="4">
        <v>8</v>
      </c>
      <c r="B12" s="22" t="s">
        <v>174</v>
      </c>
      <c r="C12" s="2">
        <v>71</v>
      </c>
      <c r="D12" s="20">
        <v>54</v>
      </c>
      <c r="E12" s="2">
        <v>83</v>
      </c>
      <c r="F12" s="2">
        <f t="shared" si="0"/>
        <v>208</v>
      </c>
      <c r="G12" s="2">
        <v>10</v>
      </c>
    </row>
    <row r="13" customHeight="1" spans="1:7">
      <c r="A13" s="4">
        <v>23</v>
      </c>
      <c r="B13" s="27" t="s">
        <v>175</v>
      </c>
      <c r="C13" s="2">
        <v>72</v>
      </c>
      <c r="D13" s="20">
        <v>46</v>
      </c>
      <c r="E13" s="2">
        <v>86</v>
      </c>
      <c r="F13" s="2">
        <f t="shared" si="0"/>
        <v>204</v>
      </c>
      <c r="G13" s="2">
        <v>11</v>
      </c>
    </row>
    <row r="14" customHeight="1" spans="1:7">
      <c r="A14" s="4">
        <v>25</v>
      </c>
      <c r="B14" s="27" t="s">
        <v>176</v>
      </c>
      <c r="C14" s="2">
        <v>73</v>
      </c>
      <c r="D14" s="20">
        <v>85</v>
      </c>
      <c r="E14" s="2">
        <v>42</v>
      </c>
      <c r="F14" s="2">
        <f t="shared" si="0"/>
        <v>200</v>
      </c>
      <c r="G14" s="2">
        <v>12</v>
      </c>
    </row>
    <row r="15" customHeight="1" spans="1:7">
      <c r="A15" s="4">
        <v>9</v>
      </c>
      <c r="B15" s="22" t="s">
        <v>177</v>
      </c>
      <c r="C15" s="2">
        <v>75</v>
      </c>
      <c r="D15" s="20">
        <v>56</v>
      </c>
      <c r="E15" s="2">
        <v>63</v>
      </c>
      <c r="F15" s="2">
        <f t="shared" si="0"/>
        <v>194</v>
      </c>
      <c r="G15" s="2">
        <v>13</v>
      </c>
    </row>
    <row r="16" customHeight="1" spans="1:7">
      <c r="A16" s="4">
        <v>5</v>
      </c>
      <c r="B16" s="21" t="s">
        <v>178</v>
      </c>
      <c r="C16" s="2">
        <v>66</v>
      </c>
      <c r="D16" s="20">
        <v>53</v>
      </c>
      <c r="E16" s="2">
        <v>70</v>
      </c>
      <c r="F16" s="2">
        <f t="shared" si="0"/>
        <v>189</v>
      </c>
      <c r="G16" s="2">
        <v>14</v>
      </c>
    </row>
    <row r="17" customHeight="1" spans="1:7">
      <c r="A17" s="4">
        <v>4</v>
      </c>
      <c r="B17" s="21" t="s">
        <v>179</v>
      </c>
      <c r="C17" s="2">
        <v>64</v>
      </c>
      <c r="D17" s="20">
        <v>66</v>
      </c>
      <c r="E17" s="2">
        <v>57</v>
      </c>
      <c r="F17" s="2">
        <f t="shared" si="0"/>
        <v>187</v>
      </c>
      <c r="G17" s="2">
        <v>15</v>
      </c>
    </row>
    <row r="18" customHeight="1" spans="1:7">
      <c r="A18" s="4">
        <v>32</v>
      </c>
      <c r="B18" s="27" t="s">
        <v>180</v>
      </c>
      <c r="C18" s="2">
        <v>71</v>
      </c>
      <c r="D18" s="20">
        <v>49</v>
      </c>
      <c r="E18" s="2">
        <v>60</v>
      </c>
      <c r="F18" s="2">
        <f t="shared" si="0"/>
        <v>180</v>
      </c>
      <c r="G18" s="2">
        <v>16</v>
      </c>
    </row>
    <row r="19" customHeight="1" spans="1:7">
      <c r="A19" s="4">
        <v>24</v>
      </c>
      <c r="B19" s="27" t="s">
        <v>181</v>
      </c>
      <c r="C19" s="2">
        <v>71</v>
      </c>
      <c r="D19" s="20">
        <v>35</v>
      </c>
      <c r="E19" s="2">
        <v>73</v>
      </c>
      <c r="F19" s="2">
        <f t="shared" si="0"/>
        <v>179</v>
      </c>
      <c r="G19" s="2">
        <v>17</v>
      </c>
    </row>
    <row r="20" customHeight="1" spans="1:7">
      <c r="A20" s="4">
        <v>6</v>
      </c>
      <c r="B20" s="19" t="s">
        <v>182</v>
      </c>
      <c r="C20" s="2">
        <v>64</v>
      </c>
      <c r="D20" s="20">
        <v>41</v>
      </c>
      <c r="E20" s="2">
        <v>71</v>
      </c>
      <c r="F20" s="2">
        <f t="shared" si="0"/>
        <v>176</v>
      </c>
      <c r="G20" s="2">
        <v>18</v>
      </c>
    </row>
    <row r="21" customHeight="1" spans="1:7">
      <c r="A21" s="4">
        <v>10</v>
      </c>
      <c r="B21" s="23" t="s">
        <v>183</v>
      </c>
      <c r="C21" s="2">
        <v>76</v>
      </c>
      <c r="D21" s="20">
        <v>38</v>
      </c>
      <c r="E21" s="2">
        <v>55</v>
      </c>
      <c r="F21" s="2">
        <f t="shared" si="0"/>
        <v>169</v>
      </c>
      <c r="G21" s="2">
        <v>19</v>
      </c>
    </row>
    <row r="22" customHeight="1" spans="1:7">
      <c r="A22" s="4">
        <v>12</v>
      </c>
      <c r="B22" s="24" t="s">
        <v>184</v>
      </c>
      <c r="C22" s="2">
        <v>60</v>
      </c>
      <c r="D22" s="20">
        <v>74</v>
      </c>
      <c r="E22" s="2">
        <v>30</v>
      </c>
      <c r="F22" s="2">
        <f t="shared" si="0"/>
        <v>164</v>
      </c>
      <c r="G22" s="2">
        <v>20</v>
      </c>
    </row>
    <row r="23" customHeight="1" spans="1:7">
      <c r="A23" s="4">
        <v>20</v>
      </c>
      <c r="B23" s="27" t="s">
        <v>185</v>
      </c>
      <c r="C23" s="2">
        <v>53</v>
      </c>
      <c r="D23" s="20">
        <v>54</v>
      </c>
      <c r="E23" s="2">
        <v>57</v>
      </c>
      <c r="F23" s="2">
        <f t="shared" si="0"/>
        <v>164</v>
      </c>
      <c r="G23" s="2">
        <v>21</v>
      </c>
    </row>
    <row r="24" customHeight="1" spans="1:7">
      <c r="A24" s="4">
        <v>1</v>
      </c>
      <c r="B24" s="19" t="s">
        <v>186</v>
      </c>
      <c r="C24" s="2">
        <v>61</v>
      </c>
      <c r="D24" s="20">
        <v>31</v>
      </c>
      <c r="E24" s="2">
        <v>65</v>
      </c>
      <c r="F24" s="2">
        <f t="shared" si="0"/>
        <v>157</v>
      </c>
      <c r="G24" s="2">
        <v>22</v>
      </c>
    </row>
    <row r="25" customHeight="1" spans="1:7">
      <c r="A25" s="4">
        <v>31</v>
      </c>
      <c r="B25" s="27" t="s">
        <v>187</v>
      </c>
      <c r="C25" s="2">
        <v>76</v>
      </c>
      <c r="D25" s="20">
        <v>26</v>
      </c>
      <c r="E25" s="2">
        <v>51</v>
      </c>
      <c r="F25" s="2">
        <f t="shared" si="0"/>
        <v>153</v>
      </c>
      <c r="G25" s="2">
        <v>23</v>
      </c>
    </row>
    <row r="26" customHeight="1" spans="1:7">
      <c r="A26" s="4">
        <v>13</v>
      </c>
      <c r="B26" s="25" t="s">
        <v>188</v>
      </c>
      <c r="C26" s="2">
        <v>62</v>
      </c>
      <c r="D26" s="20">
        <v>48</v>
      </c>
      <c r="E26" s="2">
        <v>40</v>
      </c>
      <c r="F26" s="2">
        <f t="shared" si="0"/>
        <v>150</v>
      </c>
      <c r="G26" s="2">
        <v>24</v>
      </c>
    </row>
    <row r="27" customHeight="1" spans="1:7">
      <c r="A27" s="4">
        <v>18</v>
      </c>
      <c r="B27" s="6" t="s">
        <v>189</v>
      </c>
      <c r="C27" s="2">
        <v>55</v>
      </c>
      <c r="D27" s="20">
        <v>27</v>
      </c>
      <c r="E27" s="2">
        <v>65</v>
      </c>
      <c r="F27" s="2">
        <f t="shared" si="0"/>
        <v>147</v>
      </c>
      <c r="G27" s="2">
        <v>25</v>
      </c>
    </row>
    <row r="28" customHeight="1" spans="1:7">
      <c r="A28" s="4">
        <v>16</v>
      </c>
      <c r="B28" s="6" t="s">
        <v>190</v>
      </c>
      <c r="C28" s="2">
        <v>42</v>
      </c>
      <c r="D28" s="20">
        <v>52</v>
      </c>
      <c r="E28" s="2">
        <v>50</v>
      </c>
      <c r="F28" s="2">
        <f t="shared" si="0"/>
        <v>144</v>
      </c>
      <c r="G28" s="2">
        <v>26</v>
      </c>
    </row>
    <row r="29" customHeight="1" spans="1:7">
      <c r="A29" s="4">
        <v>28</v>
      </c>
      <c r="B29" s="27" t="s">
        <v>191</v>
      </c>
      <c r="C29" s="2">
        <v>52</v>
      </c>
      <c r="D29" s="20">
        <v>45</v>
      </c>
      <c r="E29" s="2">
        <v>43</v>
      </c>
      <c r="F29" s="2">
        <f t="shared" si="0"/>
        <v>140</v>
      </c>
      <c r="G29" s="2">
        <v>27</v>
      </c>
    </row>
    <row r="30" customHeight="1" spans="1:7">
      <c r="A30" s="4">
        <v>17</v>
      </c>
      <c r="B30" s="6" t="s">
        <v>192</v>
      </c>
      <c r="C30" s="2">
        <v>50</v>
      </c>
      <c r="D30" s="20">
        <v>16</v>
      </c>
      <c r="E30" s="2">
        <v>60</v>
      </c>
      <c r="F30" s="2">
        <f t="shared" si="0"/>
        <v>126</v>
      </c>
      <c r="G30" s="2">
        <v>28</v>
      </c>
    </row>
    <row r="31" customHeight="1" spans="1:7">
      <c r="A31" s="4">
        <v>11</v>
      </c>
      <c r="B31" s="23" t="s">
        <v>193</v>
      </c>
      <c r="C31" s="2">
        <v>36</v>
      </c>
      <c r="D31" s="20">
        <v>10</v>
      </c>
      <c r="E31" s="2">
        <v>57</v>
      </c>
      <c r="F31" s="2">
        <f t="shared" si="0"/>
        <v>103</v>
      </c>
      <c r="G31" s="2">
        <v>29</v>
      </c>
    </row>
    <row r="32" customHeight="1" spans="1:7">
      <c r="A32" s="4">
        <v>7</v>
      </c>
      <c r="B32" s="21" t="s">
        <v>194</v>
      </c>
      <c r="C32" s="2">
        <v>54</v>
      </c>
      <c r="D32" s="20">
        <v>10</v>
      </c>
      <c r="E32" s="2">
        <v>35</v>
      </c>
      <c r="F32" s="2">
        <f t="shared" si="0"/>
        <v>99</v>
      </c>
      <c r="G32" s="2">
        <v>30</v>
      </c>
    </row>
    <row r="33" customHeight="1" spans="1:7">
      <c r="A33" s="4">
        <v>29</v>
      </c>
      <c r="B33" s="27" t="s">
        <v>195</v>
      </c>
      <c r="C33" s="2">
        <v>40</v>
      </c>
      <c r="D33" s="20">
        <v>12</v>
      </c>
      <c r="E33" s="2">
        <v>44</v>
      </c>
      <c r="F33" s="2">
        <f t="shared" si="0"/>
        <v>96</v>
      </c>
      <c r="G33" s="2">
        <v>31</v>
      </c>
    </row>
    <row r="34" customHeight="1" spans="1:7">
      <c r="A34" s="4">
        <v>30</v>
      </c>
      <c r="B34" s="27" t="s">
        <v>196</v>
      </c>
      <c r="C34" s="2">
        <v>28</v>
      </c>
      <c r="D34" s="20">
        <v>11</v>
      </c>
      <c r="E34" s="2">
        <v>27</v>
      </c>
      <c r="F34" s="2">
        <f t="shared" si="0"/>
        <v>66</v>
      </c>
      <c r="G34" s="2">
        <v>32</v>
      </c>
    </row>
    <row r="35" customHeight="1" spans="1:7">
      <c r="A35" s="2"/>
      <c r="B35" s="12" t="s">
        <v>5</v>
      </c>
      <c r="C35" s="2">
        <f>SUM(C3:C34)</f>
        <v>2101</v>
      </c>
      <c r="D35" s="2">
        <f>SUM(D3:D34)</f>
        <v>1674</v>
      </c>
      <c r="E35" s="2">
        <f>SUM(E3:E34)</f>
        <v>1998</v>
      </c>
      <c r="F35" s="34"/>
      <c r="G35" s="2"/>
    </row>
    <row r="36" customHeight="1" spans="1:7">
      <c r="A36" s="2"/>
      <c r="B36" s="12" t="s">
        <v>27</v>
      </c>
      <c r="C36" s="14">
        <f>C35/32</f>
        <v>65.65625</v>
      </c>
      <c r="D36" s="14">
        <f>D35/32</f>
        <v>52.3125</v>
      </c>
      <c r="E36" s="14">
        <f>E35/32</f>
        <v>62.4375</v>
      </c>
      <c r="F36" s="15"/>
      <c r="G36" s="2"/>
    </row>
    <row r="37" customHeight="1" spans="1:7">
      <c r="A37" s="2"/>
      <c r="B37" s="12" t="s">
        <v>28</v>
      </c>
      <c r="C37" s="31">
        <f>COUNTIF(C3:C34,"&gt;=60")</f>
        <v>23</v>
      </c>
      <c r="D37" s="31">
        <f>COUNTIF(D3:D34,"&gt;=60")</f>
        <v>12</v>
      </c>
      <c r="E37" s="31">
        <f>COUNTIF(E3:E34,"&gt;=60")</f>
        <v>18</v>
      </c>
      <c r="F37" s="2"/>
      <c r="G37" s="2"/>
    </row>
    <row r="38" customHeight="1" spans="1:7">
      <c r="A38" s="2"/>
      <c r="B38" s="12" t="s">
        <v>29</v>
      </c>
      <c r="C38" s="17">
        <f>C37/32</f>
        <v>0.71875</v>
      </c>
      <c r="D38" s="17">
        <f>D37/32</f>
        <v>0.375</v>
      </c>
      <c r="E38" s="17">
        <f>E37/32</f>
        <v>0.5625</v>
      </c>
      <c r="F38" s="2"/>
      <c r="G38" s="2"/>
    </row>
    <row r="39" customHeight="1" spans="1:7">
      <c r="A39" s="2"/>
      <c r="B39" s="12" t="s">
        <v>30</v>
      </c>
      <c r="C39" s="31">
        <f>COUNTIF(C3:C34,"&gt;=80")</f>
        <v>6</v>
      </c>
      <c r="D39" s="31">
        <f>COUNTIF(D3:D34,"&gt;=80")</f>
        <v>6</v>
      </c>
      <c r="E39" s="31">
        <f>COUNTIF(E3:E34,"&gt;=80")</f>
        <v>8</v>
      </c>
      <c r="F39" s="2"/>
      <c r="G39" s="2"/>
    </row>
    <row r="40" customHeight="1" spans="1:7">
      <c r="A40" s="2"/>
      <c r="B40" s="12" t="s">
        <v>31</v>
      </c>
      <c r="C40" s="17">
        <f>C39/32</f>
        <v>0.1875</v>
      </c>
      <c r="D40" s="17">
        <f>D39/32</f>
        <v>0.1875</v>
      </c>
      <c r="E40" s="17">
        <f>E39/32</f>
        <v>0.25</v>
      </c>
      <c r="F40" s="2"/>
      <c r="G40" s="2"/>
    </row>
  </sheetData>
  <sortState ref="A3:G40">
    <sortCondition ref="F3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opLeftCell="A8" workbookViewId="0">
      <selection activeCell="K27" sqref="K27"/>
    </sheetView>
  </sheetViews>
  <sheetFormatPr defaultColWidth="9" defaultRowHeight="16" customHeight="1" outlineLevelCol="6"/>
  <cols>
    <col min="3" max="5" width="12.625"/>
    <col min="6" max="6" width="11.5"/>
    <col min="7" max="7" width="10.375" customWidth="1"/>
  </cols>
  <sheetData>
    <row r="1" ht="29" customHeight="1" spans="1:7">
      <c r="A1" s="18" t="s">
        <v>197</v>
      </c>
      <c r="B1" s="30"/>
      <c r="C1" s="18"/>
      <c r="D1" s="18"/>
      <c r="E1" s="18"/>
      <c r="F1" s="18"/>
      <c r="G1" s="18"/>
    </row>
    <row r="2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62</v>
      </c>
      <c r="F2" s="2" t="s">
        <v>5</v>
      </c>
      <c r="G2" s="2" t="s">
        <v>6</v>
      </c>
    </row>
    <row r="3" customHeight="1" spans="1:7">
      <c r="A3" s="4">
        <v>4</v>
      </c>
      <c r="B3" s="28" t="s">
        <v>198</v>
      </c>
      <c r="C3" s="2">
        <v>89</v>
      </c>
      <c r="D3" s="2">
        <v>97</v>
      </c>
      <c r="E3" s="2">
        <v>90</v>
      </c>
      <c r="F3" s="2">
        <f t="shared" ref="F3:F33" si="0">SUM(C3:E3)</f>
        <v>276</v>
      </c>
      <c r="G3" s="2">
        <v>1</v>
      </c>
    </row>
    <row r="4" customHeight="1" spans="1:7">
      <c r="A4" s="4">
        <v>19</v>
      </c>
      <c r="B4" s="6" t="s">
        <v>199</v>
      </c>
      <c r="C4" s="2">
        <v>82</v>
      </c>
      <c r="D4" s="2">
        <v>96</v>
      </c>
      <c r="E4" s="2">
        <v>87</v>
      </c>
      <c r="F4" s="2">
        <f t="shared" si="0"/>
        <v>265</v>
      </c>
      <c r="G4" s="2">
        <v>2</v>
      </c>
    </row>
    <row r="5" customHeight="1" spans="1:7">
      <c r="A5" s="4">
        <v>7</v>
      </c>
      <c r="B5" s="28" t="s">
        <v>200</v>
      </c>
      <c r="C5" s="2">
        <v>81</v>
      </c>
      <c r="D5" s="2">
        <v>85</v>
      </c>
      <c r="E5" s="2">
        <v>82</v>
      </c>
      <c r="F5" s="2">
        <f t="shared" si="0"/>
        <v>248</v>
      </c>
      <c r="G5" s="2">
        <v>3</v>
      </c>
    </row>
    <row r="6" customHeight="1" spans="1:7">
      <c r="A6" s="4">
        <v>24</v>
      </c>
      <c r="B6" s="6" t="s">
        <v>201</v>
      </c>
      <c r="C6" s="2">
        <v>80</v>
      </c>
      <c r="D6" s="2">
        <v>80</v>
      </c>
      <c r="E6" s="2">
        <v>79</v>
      </c>
      <c r="F6" s="2">
        <f t="shared" si="0"/>
        <v>239</v>
      </c>
      <c r="G6" s="2">
        <v>4</v>
      </c>
    </row>
    <row r="7" customHeight="1" spans="1:7">
      <c r="A7" s="4">
        <v>11</v>
      </c>
      <c r="B7" s="28" t="s">
        <v>202</v>
      </c>
      <c r="C7" s="2">
        <v>73</v>
      </c>
      <c r="D7" s="2">
        <v>89</v>
      </c>
      <c r="E7" s="2">
        <v>73</v>
      </c>
      <c r="F7" s="2">
        <f t="shared" si="0"/>
        <v>235</v>
      </c>
      <c r="G7" s="2">
        <v>5</v>
      </c>
    </row>
    <row r="8" customHeight="1" spans="1:7">
      <c r="A8" s="4">
        <v>3</v>
      </c>
      <c r="B8" s="28" t="s">
        <v>203</v>
      </c>
      <c r="C8" s="2">
        <v>77</v>
      </c>
      <c r="D8" s="2">
        <v>80</v>
      </c>
      <c r="E8" s="2">
        <v>73</v>
      </c>
      <c r="F8" s="2">
        <f t="shared" si="0"/>
        <v>230</v>
      </c>
      <c r="G8" s="2">
        <v>6</v>
      </c>
    </row>
    <row r="9" customHeight="1" spans="1:7">
      <c r="A9" s="4">
        <v>5</v>
      </c>
      <c r="B9" s="28" t="s">
        <v>204</v>
      </c>
      <c r="C9" s="2">
        <v>76</v>
      </c>
      <c r="D9" s="2">
        <v>67</v>
      </c>
      <c r="E9" s="2">
        <v>84</v>
      </c>
      <c r="F9" s="2">
        <f t="shared" si="0"/>
        <v>227</v>
      </c>
      <c r="G9" s="2">
        <v>7</v>
      </c>
    </row>
    <row r="10" customHeight="1" spans="1:7">
      <c r="A10" s="4">
        <v>12</v>
      </c>
      <c r="B10" s="28" t="s">
        <v>205</v>
      </c>
      <c r="C10" s="2">
        <v>82</v>
      </c>
      <c r="D10" s="2">
        <v>62</v>
      </c>
      <c r="E10" s="2">
        <v>74</v>
      </c>
      <c r="F10" s="2">
        <f t="shared" si="0"/>
        <v>218</v>
      </c>
      <c r="G10" s="2">
        <v>8</v>
      </c>
    </row>
    <row r="11" customHeight="1" spans="1:7">
      <c r="A11" s="4">
        <v>23</v>
      </c>
      <c r="B11" s="6" t="s">
        <v>206</v>
      </c>
      <c r="C11" s="2">
        <v>69</v>
      </c>
      <c r="D11" s="2">
        <v>80</v>
      </c>
      <c r="E11" s="2">
        <v>69</v>
      </c>
      <c r="F11" s="2">
        <f t="shared" si="0"/>
        <v>218</v>
      </c>
      <c r="G11" s="2">
        <v>9</v>
      </c>
    </row>
    <row r="12" customHeight="1" spans="1:7">
      <c r="A12" s="4">
        <v>22</v>
      </c>
      <c r="B12" s="6" t="s">
        <v>207</v>
      </c>
      <c r="C12" s="2">
        <v>73</v>
      </c>
      <c r="D12" s="2">
        <v>76</v>
      </c>
      <c r="E12" s="2">
        <v>64</v>
      </c>
      <c r="F12" s="2">
        <f t="shared" si="0"/>
        <v>213</v>
      </c>
      <c r="G12" s="2">
        <v>10</v>
      </c>
    </row>
    <row r="13" customHeight="1" spans="1:7">
      <c r="A13" s="4">
        <v>1</v>
      </c>
      <c r="B13" s="28" t="s">
        <v>208</v>
      </c>
      <c r="C13" s="2">
        <v>80</v>
      </c>
      <c r="D13" s="2">
        <v>44</v>
      </c>
      <c r="E13" s="2">
        <v>88</v>
      </c>
      <c r="F13" s="2">
        <f t="shared" si="0"/>
        <v>212</v>
      </c>
      <c r="G13" s="2">
        <v>11</v>
      </c>
    </row>
    <row r="14" customHeight="1" spans="1:7">
      <c r="A14" s="4">
        <v>29</v>
      </c>
      <c r="B14" s="6" t="s">
        <v>209</v>
      </c>
      <c r="C14" s="2">
        <v>68</v>
      </c>
      <c r="D14" s="2">
        <v>89</v>
      </c>
      <c r="E14" s="2">
        <v>55</v>
      </c>
      <c r="F14" s="2">
        <f t="shared" si="0"/>
        <v>212</v>
      </c>
      <c r="G14" s="2">
        <v>12</v>
      </c>
    </row>
    <row r="15" customHeight="1" spans="1:7">
      <c r="A15" s="4">
        <v>31</v>
      </c>
      <c r="B15" s="6" t="s">
        <v>210</v>
      </c>
      <c r="C15" s="2">
        <v>72</v>
      </c>
      <c r="D15" s="2">
        <v>56</v>
      </c>
      <c r="E15" s="2">
        <v>82</v>
      </c>
      <c r="F15" s="2">
        <f t="shared" si="0"/>
        <v>210</v>
      </c>
      <c r="G15" s="2">
        <v>13</v>
      </c>
    </row>
    <row r="16" customHeight="1" spans="1:7">
      <c r="A16" s="4">
        <v>14</v>
      </c>
      <c r="B16" s="28" t="s">
        <v>211</v>
      </c>
      <c r="C16" s="2">
        <v>78</v>
      </c>
      <c r="D16" s="2">
        <v>60</v>
      </c>
      <c r="E16" s="2">
        <v>64</v>
      </c>
      <c r="F16" s="2">
        <f t="shared" si="0"/>
        <v>202</v>
      </c>
      <c r="G16" s="2">
        <v>14</v>
      </c>
    </row>
    <row r="17" customHeight="1" spans="1:7">
      <c r="A17" s="4">
        <v>13</v>
      </c>
      <c r="B17" s="28" t="s">
        <v>212</v>
      </c>
      <c r="C17" s="2">
        <v>61</v>
      </c>
      <c r="D17" s="2">
        <v>87</v>
      </c>
      <c r="E17" s="2">
        <v>46</v>
      </c>
      <c r="F17" s="2">
        <f t="shared" si="0"/>
        <v>194</v>
      </c>
      <c r="G17" s="2">
        <v>15</v>
      </c>
    </row>
    <row r="18" customHeight="1" spans="1:7">
      <c r="A18" s="4">
        <v>8</v>
      </c>
      <c r="B18" s="28" t="s">
        <v>213</v>
      </c>
      <c r="C18" s="2">
        <v>69</v>
      </c>
      <c r="D18" s="2">
        <v>53</v>
      </c>
      <c r="E18" s="2">
        <v>66</v>
      </c>
      <c r="F18" s="2">
        <f t="shared" si="0"/>
        <v>188</v>
      </c>
      <c r="G18" s="2">
        <v>16</v>
      </c>
    </row>
    <row r="19" customHeight="1" spans="1:7">
      <c r="A19" s="4">
        <v>9</v>
      </c>
      <c r="B19" s="28" t="s">
        <v>214</v>
      </c>
      <c r="C19" s="2">
        <v>79</v>
      </c>
      <c r="D19" s="2">
        <v>33</v>
      </c>
      <c r="E19" s="2">
        <v>76</v>
      </c>
      <c r="F19" s="2">
        <f t="shared" si="0"/>
        <v>188</v>
      </c>
      <c r="G19" s="2">
        <v>17</v>
      </c>
    </row>
    <row r="20" customHeight="1" spans="1:7">
      <c r="A20" s="4">
        <v>21</v>
      </c>
      <c r="B20" s="6" t="s">
        <v>215</v>
      </c>
      <c r="C20" s="2">
        <v>55</v>
      </c>
      <c r="D20" s="2">
        <v>76</v>
      </c>
      <c r="E20" s="2">
        <v>41</v>
      </c>
      <c r="F20" s="2">
        <f t="shared" si="0"/>
        <v>172</v>
      </c>
      <c r="G20" s="2">
        <v>18</v>
      </c>
    </row>
    <row r="21" customHeight="1" spans="1:7">
      <c r="A21" s="4">
        <v>6</v>
      </c>
      <c r="B21" s="28" t="s">
        <v>216</v>
      </c>
      <c r="C21" s="2">
        <v>52</v>
      </c>
      <c r="D21" s="2">
        <v>28</v>
      </c>
      <c r="E21" s="2">
        <v>67</v>
      </c>
      <c r="F21" s="2">
        <f t="shared" si="0"/>
        <v>147</v>
      </c>
      <c r="G21" s="2">
        <v>19</v>
      </c>
    </row>
    <row r="22" customHeight="1" spans="1:7">
      <c r="A22" s="4">
        <v>27</v>
      </c>
      <c r="B22" s="6" t="s">
        <v>217</v>
      </c>
      <c r="C22" s="2">
        <v>31</v>
      </c>
      <c r="D22" s="2">
        <v>53</v>
      </c>
      <c r="E22" s="2">
        <v>60</v>
      </c>
      <c r="F22" s="2">
        <f t="shared" si="0"/>
        <v>144</v>
      </c>
      <c r="G22" s="2">
        <v>20</v>
      </c>
    </row>
    <row r="23" customHeight="1" spans="1:7">
      <c r="A23" s="4">
        <v>26</v>
      </c>
      <c r="B23" s="6" t="s">
        <v>218</v>
      </c>
      <c r="C23" s="2">
        <v>51</v>
      </c>
      <c r="D23" s="2">
        <v>54</v>
      </c>
      <c r="E23" s="2">
        <v>35</v>
      </c>
      <c r="F23" s="2">
        <f t="shared" si="0"/>
        <v>140</v>
      </c>
      <c r="G23" s="2">
        <v>21</v>
      </c>
    </row>
    <row r="24" customHeight="1" spans="1:7">
      <c r="A24" s="4">
        <v>15</v>
      </c>
      <c r="B24" s="6" t="s">
        <v>219</v>
      </c>
      <c r="C24" s="2">
        <v>63</v>
      </c>
      <c r="D24" s="2">
        <v>22</v>
      </c>
      <c r="E24" s="2">
        <v>48</v>
      </c>
      <c r="F24" s="2">
        <f t="shared" si="0"/>
        <v>133</v>
      </c>
      <c r="G24" s="2">
        <v>22</v>
      </c>
    </row>
    <row r="25" customHeight="1" spans="1:7">
      <c r="A25" s="4">
        <v>30</v>
      </c>
      <c r="B25" s="6" t="s">
        <v>220</v>
      </c>
      <c r="C25" s="2">
        <v>53</v>
      </c>
      <c r="D25" s="2">
        <v>28</v>
      </c>
      <c r="E25" s="2">
        <v>52</v>
      </c>
      <c r="F25" s="2">
        <f t="shared" si="0"/>
        <v>133</v>
      </c>
      <c r="G25" s="2">
        <v>23</v>
      </c>
    </row>
    <row r="26" customHeight="1" spans="1:7">
      <c r="A26" s="4">
        <v>17</v>
      </c>
      <c r="B26" s="6" t="s">
        <v>221</v>
      </c>
      <c r="C26" s="2">
        <v>60</v>
      </c>
      <c r="D26" s="2">
        <v>26</v>
      </c>
      <c r="E26" s="2">
        <v>42</v>
      </c>
      <c r="F26" s="2">
        <f t="shared" si="0"/>
        <v>128</v>
      </c>
      <c r="G26" s="2">
        <v>24</v>
      </c>
    </row>
    <row r="27" customHeight="1" spans="1:7">
      <c r="A27" s="4">
        <v>20</v>
      </c>
      <c r="B27" s="6" t="s">
        <v>222</v>
      </c>
      <c r="C27" s="2">
        <v>46</v>
      </c>
      <c r="D27" s="2">
        <v>39</v>
      </c>
      <c r="E27" s="2">
        <v>43</v>
      </c>
      <c r="F27" s="2">
        <f t="shared" si="0"/>
        <v>128</v>
      </c>
      <c r="G27" s="2">
        <v>25</v>
      </c>
    </row>
    <row r="28" customHeight="1" spans="1:7">
      <c r="A28" s="4">
        <v>25</v>
      </c>
      <c r="B28" s="6" t="s">
        <v>223</v>
      </c>
      <c r="C28" s="2">
        <v>34</v>
      </c>
      <c r="D28" s="2">
        <v>15</v>
      </c>
      <c r="E28" s="2">
        <v>64</v>
      </c>
      <c r="F28" s="2">
        <f t="shared" si="0"/>
        <v>113</v>
      </c>
      <c r="G28" s="2">
        <v>26</v>
      </c>
    </row>
    <row r="29" customHeight="1" spans="1:7">
      <c r="A29" s="4">
        <v>28</v>
      </c>
      <c r="B29" s="6" t="s">
        <v>224</v>
      </c>
      <c r="C29" s="2">
        <v>55</v>
      </c>
      <c r="D29" s="2">
        <v>18</v>
      </c>
      <c r="E29" s="11">
        <v>35</v>
      </c>
      <c r="F29" s="2">
        <f t="shared" si="0"/>
        <v>108</v>
      </c>
      <c r="G29" s="2">
        <v>27</v>
      </c>
    </row>
    <row r="30" customHeight="1" spans="1:7">
      <c r="A30" s="4">
        <v>18</v>
      </c>
      <c r="B30" s="6" t="s">
        <v>225</v>
      </c>
      <c r="C30" s="2">
        <v>39</v>
      </c>
      <c r="D30" s="2">
        <v>28</v>
      </c>
      <c r="E30" s="2">
        <v>38</v>
      </c>
      <c r="F30" s="2">
        <f t="shared" si="0"/>
        <v>105</v>
      </c>
      <c r="G30" s="2">
        <v>28</v>
      </c>
    </row>
    <row r="31" customHeight="1" spans="1:7">
      <c r="A31" s="4">
        <v>2</v>
      </c>
      <c r="B31" s="28" t="s">
        <v>226</v>
      </c>
      <c r="C31" s="2">
        <v>13</v>
      </c>
      <c r="D31" s="2">
        <v>50</v>
      </c>
      <c r="E31" s="2">
        <v>39</v>
      </c>
      <c r="F31" s="2">
        <f t="shared" si="0"/>
        <v>102</v>
      </c>
      <c r="G31" s="2">
        <v>29</v>
      </c>
    </row>
    <row r="32" customHeight="1" spans="1:7">
      <c r="A32" s="4">
        <v>16</v>
      </c>
      <c r="B32" s="6" t="s">
        <v>227</v>
      </c>
      <c r="C32" s="2">
        <v>23</v>
      </c>
      <c r="D32" s="2">
        <v>45</v>
      </c>
      <c r="E32" s="2">
        <v>33</v>
      </c>
      <c r="F32" s="2">
        <f t="shared" si="0"/>
        <v>101</v>
      </c>
      <c r="G32" s="2">
        <v>30</v>
      </c>
    </row>
    <row r="33" customHeight="1" spans="1:7">
      <c r="A33" s="4">
        <v>10</v>
      </c>
      <c r="B33" s="28" t="s">
        <v>228</v>
      </c>
      <c r="C33" s="2">
        <v>54</v>
      </c>
      <c r="D33" s="2">
        <v>4</v>
      </c>
      <c r="E33" s="2">
        <v>42</v>
      </c>
      <c r="F33" s="2">
        <f t="shared" si="0"/>
        <v>100</v>
      </c>
      <c r="G33" s="2">
        <v>31</v>
      </c>
    </row>
    <row r="34" customHeight="1" spans="1:7">
      <c r="A34" s="2"/>
      <c r="B34" s="12" t="s">
        <v>5</v>
      </c>
      <c r="C34" s="2">
        <f>SUM(C3:C33)</f>
        <v>1918</v>
      </c>
      <c r="D34" s="2">
        <f>SUM(D3:D33)</f>
        <v>1720</v>
      </c>
      <c r="E34" s="2">
        <f>SUM(E3:E33)</f>
        <v>1891</v>
      </c>
      <c r="F34" s="2"/>
      <c r="G34" s="2"/>
    </row>
    <row r="35" customHeight="1" spans="1:7">
      <c r="A35" s="2"/>
      <c r="B35" s="12" t="s">
        <v>27</v>
      </c>
      <c r="C35" s="14">
        <f>C34/31</f>
        <v>61.8709677419355</v>
      </c>
      <c r="D35" s="14">
        <f>D34/31</f>
        <v>55.4838709677419</v>
      </c>
      <c r="E35" s="14">
        <f>E34/31</f>
        <v>61</v>
      </c>
      <c r="F35" s="15"/>
      <c r="G35" s="2"/>
    </row>
    <row r="36" customHeight="1" spans="1:7">
      <c r="A36" s="2"/>
      <c r="B36" s="12" t="s">
        <v>28</v>
      </c>
      <c r="C36" s="31">
        <f>COUNTIF(C3:C33,"&gt;=60")</f>
        <v>19</v>
      </c>
      <c r="D36" s="31">
        <f>COUNTIF(D3:D33,"&gt;=60")</f>
        <v>14</v>
      </c>
      <c r="E36" s="31">
        <f>COUNTIF(E3:E33,"&gt;=60")</f>
        <v>18</v>
      </c>
      <c r="F36" s="2"/>
      <c r="G36" s="2"/>
    </row>
    <row r="37" customHeight="1" spans="1:7">
      <c r="A37" s="2"/>
      <c r="B37" s="12" t="s">
        <v>29</v>
      </c>
      <c r="C37" s="17">
        <f>C36/31</f>
        <v>0.612903225806452</v>
      </c>
      <c r="D37" s="17">
        <f>D36/31</f>
        <v>0.451612903225806</v>
      </c>
      <c r="E37" s="17">
        <f>E36/31</f>
        <v>0.580645161290323</v>
      </c>
      <c r="F37" s="2"/>
      <c r="G37" s="2"/>
    </row>
    <row r="38" customHeight="1" spans="1:7">
      <c r="A38" s="2"/>
      <c r="B38" s="12" t="s">
        <v>30</v>
      </c>
      <c r="C38" s="31">
        <f>COUNTIF(C3:C33,"&gt;=80")</f>
        <v>6</v>
      </c>
      <c r="D38" s="31">
        <f>COUNTIF(D3:D33,"&gt;=80")</f>
        <v>9</v>
      </c>
      <c r="E38" s="31">
        <f>COUNTIF(E3:E33,"&gt;=80")</f>
        <v>6</v>
      </c>
      <c r="F38" s="2"/>
      <c r="G38" s="2"/>
    </row>
    <row r="39" customHeight="1" spans="1:7">
      <c r="A39" s="2"/>
      <c r="B39" s="12" t="s">
        <v>31</v>
      </c>
      <c r="C39" s="17">
        <f>C38/31</f>
        <v>0.193548387096774</v>
      </c>
      <c r="D39" s="17">
        <f>D38/31</f>
        <v>0.290322580645161</v>
      </c>
      <c r="E39" s="17">
        <f>E38/31</f>
        <v>0.193548387096774</v>
      </c>
      <c r="F39" s="2"/>
      <c r="G39" s="2"/>
    </row>
  </sheetData>
  <sortState ref="A3:G39">
    <sortCondition ref="F3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workbookViewId="0">
      <selection activeCell="K22" sqref="K22"/>
    </sheetView>
  </sheetViews>
  <sheetFormatPr defaultColWidth="11.875" defaultRowHeight="14" customHeight="1" outlineLevelCol="6"/>
  <cols>
    <col min="1" max="1" width="12.125" customWidth="1"/>
    <col min="2" max="16384" width="11.875" customWidth="1"/>
  </cols>
  <sheetData>
    <row r="1" customHeight="1" spans="1:7">
      <c r="A1" s="32" t="s">
        <v>229</v>
      </c>
      <c r="B1" s="33"/>
      <c r="C1" s="32"/>
      <c r="D1" s="32"/>
      <c r="E1" s="32"/>
      <c r="F1" s="32"/>
      <c r="G1" s="32"/>
    </row>
    <row r="2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62</v>
      </c>
      <c r="F2" s="2" t="s">
        <v>5</v>
      </c>
      <c r="G2" s="2" t="s">
        <v>6</v>
      </c>
    </row>
    <row r="3" customHeight="1" spans="1:7">
      <c r="A3" s="4">
        <v>13</v>
      </c>
      <c r="B3" s="7" t="s">
        <v>230</v>
      </c>
      <c r="C3" s="2">
        <v>89</v>
      </c>
      <c r="D3" s="2">
        <v>95</v>
      </c>
      <c r="E3" s="2">
        <v>96</v>
      </c>
      <c r="F3" s="2">
        <f t="shared" ref="F3:F52" si="0">SUM(C3:E3)</f>
        <v>280</v>
      </c>
      <c r="G3" s="2">
        <v>1</v>
      </c>
    </row>
    <row r="4" customHeight="1" spans="1:7">
      <c r="A4" s="4">
        <v>3</v>
      </c>
      <c r="B4" s="5" t="s">
        <v>231</v>
      </c>
      <c r="C4" s="2">
        <v>84</v>
      </c>
      <c r="D4" s="2">
        <v>96</v>
      </c>
      <c r="E4" s="2">
        <v>98</v>
      </c>
      <c r="F4" s="2">
        <f t="shared" si="0"/>
        <v>278</v>
      </c>
      <c r="G4" s="2">
        <v>2</v>
      </c>
    </row>
    <row r="5" customHeight="1" spans="1:7">
      <c r="A5" s="4">
        <v>17</v>
      </c>
      <c r="B5" s="6" t="s">
        <v>232</v>
      </c>
      <c r="C5" s="2">
        <v>90</v>
      </c>
      <c r="D5" s="2">
        <v>97</v>
      </c>
      <c r="E5" s="2">
        <v>86</v>
      </c>
      <c r="F5" s="2">
        <f t="shared" si="0"/>
        <v>273</v>
      </c>
      <c r="G5" s="2">
        <v>3</v>
      </c>
    </row>
    <row r="6" customHeight="1" spans="1:7">
      <c r="A6" s="4">
        <v>5</v>
      </c>
      <c r="B6" s="5" t="s">
        <v>233</v>
      </c>
      <c r="C6" s="2">
        <v>80</v>
      </c>
      <c r="D6" s="2">
        <v>98</v>
      </c>
      <c r="E6" s="2">
        <v>92</v>
      </c>
      <c r="F6" s="2">
        <f t="shared" si="0"/>
        <v>270</v>
      </c>
      <c r="G6" s="2">
        <v>4</v>
      </c>
    </row>
    <row r="7" customHeight="1" spans="1:7">
      <c r="A7" s="4">
        <v>10</v>
      </c>
      <c r="B7" s="6" t="s">
        <v>234</v>
      </c>
      <c r="C7" s="2">
        <v>87</v>
      </c>
      <c r="D7" s="2">
        <v>98</v>
      </c>
      <c r="E7" s="2">
        <v>85</v>
      </c>
      <c r="F7" s="2">
        <f t="shared" si="0"/>
        <v>270</v>
      </c>
      <c r="G7" s="2">
        <v>5</v>
      </c>
    </row>
    <row r="8" customHeight="1" spans="1:7">
      <c r="A8" s="4">
        <v>12</v>
      </c>
      <c r="B8" s="7" t="s">
        <v>235</v>
      </c>
      <c r="C8" s="2">
        <v>82</v>
      </c>
      <c r="D8" s="2">
        <v>96</v>
      </c>
      <c r="E8" s="2">
        <v>91</v>
      </c>
      <c r="F8" s="2">
        <f t="shared" si="0"/>
        <v>269</v>
      </c>
      <c r="G8" s="2">
        <v>6</v>
      </c>
    </row>
    <row r="9" customHeight="1" spans="1:7">
      <c r="A9" s="4">
        <v>35</v>
      </c>
      <c r="B9" s="6" t="s">
        <v>236</v>
      </c>
      <c r="C9" s="2">
        <v>86</v>
      </c>
      <c r="D9" s="2">
        <v>98</v>
      </c>
      <c r="E9" s="2">
        <v>78</v>
      </c>
      <c r="F9" s="2">
        <f t="shared" si="0"/>
        <v>262</v>
      </c>
      <c r="G9" s="2">
        <v>7</v>
      </c>
    </row>
    <row r="10" customHeight="1" spans="1:7">
      <c r="A10" s="4">
        <v>4</v>
      </c>
      <c r="B10" s="5" t="s">
        <v>237</v>
      </c>
      <c r="C10" s="2">
        <v>76</v>
      </c>
      <c r="D10" s="2">
        <v>90</v>
      </c>
      <c r="E10" s="2">
        <v>86</v>
      </c>
      <c r="F10" s="2">
        <f t="shared" si="0"/>
        <v>252</v>
      </c>
      <c r="G10" s="2">
        <v>8</v>
      </c>
    </row>
    <row r="11" customHeight="1" spans="1:7">
      <c r="A11" s="4">
        <v>23</v>
      </c>
      <c r="B11" s="6" t="s">
        <v>238</v>
      </c>
      <c r="C11" s="2">
        <v>85</v>
      </c>
      <c r="D11" s="2">
        <v>80</v>
      </c>
      <c r="E11" s="2">
        <v>87</v>
      </c>
      <c r="F11" s="2">
        <f t="shared" si="0"/>
        <v>252</v>
      </c>
      <c r="G11" s="2">
        <v>9</v>
      </c>
    </row>
    <row r="12" customHeight="1" spans="1:7">
      <c r="A12" s="4">
        <v>39</v>
      </c>
      <c r="B12" s="6" t="s">
        <v>239</v>
      </c>
      <c r="C12" s="2">
        <v>81</v>
      </c>
      <c r="D12" s="2">
        <v>90</v>
      </c>
      <c r="E12" s="2">
        <v>78</v>
      </c>
      <c r="F12" s="2">
        <f t="shared" si="0"/>
        <v>249</v>
      </c>
      <c r="G12" s="2">
        <v>10</v>
      </c>
    </row>
    <row r="13" customHeight="1" spans="1:7">
      <c r="A13" s="4">
        <v>15</v>
      </c>
      <c r="B13" s="6" t="s">
        <v>240</v>
      </c>
      <c r="C13" s="2">
        <v>80</v>
      </c>
      <c r="D13" s="2">
        <v>82</v>
      </c>
      <c r="E13" s="2">
        <v>78</v>
      </c>
      <c r="F13" s="2">
        <f t="shared" si="0"/>
        <v>240</v>
      </c>
      <c r="G13" s="2">
        <v>11</v>
      </c>
    </row>
    <row r="14" customHeight="1" spans="1:7">
      <c r="A14" s="4">
        <v>24</v>
      </c>
      <c r="B14" s="6" t="s">
        <v>241</v>
      </c>
      <c r="C14" s="2">
        <v>73</v>
      </c>
      <c r="D14" s="2">
        <v>96</v>
      </c>
      <c r="E14" s="2">
        <v>71</v>
      </c>
      <c r="F14" s="2">
        <f t="shared" si="0"/>
        <v>240</v>
      </c>
      <c r="G14" s="2">
        <v>12</v>
      </c>
    </row>
    <row r="15" customHeight="1" spans="1:7">
      <c r="A15" s="4">
        <v>38</v>
      </c>
      <c r="B15" s="6" t="s">
        <v>242</v>
      </c>
      <c r="C15" s="2">
        <v>79</v>
      </c>
      <c r="D15" s="2">
        <v>92</v>
      </c>
      <c r="E15" s="2">
        <v>69</v>
      </c>
      <c r="F15" s="2">
        <f t="shared" si="0"/>
        <v>240</v>
      </c>
      <c r="G15" s="2">
        <v>13</v>
      </c>
    </row>
    <row r="16" customHeight="1" spans="1:7">
      <c r="A16" s="4">
        <v>21</v>
      </c>
      <c r="B16" s="6" t="s">
        <v>243</v>
      </c>
      <c r="C16" s="2">
        <v>70</v>
      </c>
      <c r="D16" s="2">
        <v>79</v>
      </c>
      <c r="E16" s="2">
        <v>83</v>
      </c>
      <c r="F16" s="2">
        <f t="shared" si="0"/>
        <v>232</v>
      </c>
      <c r="G16" s="2">
        <v>14</v>
      </c>
    </row>
    <row r="17" customHeight="1" spans="1:7">
      <c r="A17" s="4">
        <v>9</v>
      </c>
      <c r="B17" s="6" t="s">
        <v>244</v>
      </c>
      <c r="C17" s="2">
        <v>80</v>
      </c>
      <c r="D17" s="2">
        <v>72</v>
      </c>
      <c r="E17" s="2">
        <v>77</v>
      </c>
      <c r="F17" s="2">
        <f t="shared" si="0"/>
        <v>229</v>
      </c>
      <c r="G17" s="2">
        <v>15</v>
      </c>
    </row>
    <row r="18" customHeight="1" spans="1:7">
      <c r="A18" s="4">
        <v>7</v>
      </c>
      <c r="B18" s="6" t="s">
        <v>245</v>
      </c>
      <c r="C18" s="2">
        <v>68</v>
      </c>
      <c r="D18" s="2">
        <v>71</v>
      </c>
      <c r="E18" s="2">
        <v>85</v>
      </c>
      <c r="F18" s="2">
        <f t="shared" si="0"/>
        <v>224</v>
      </c>
      <c r="G18" s="2">
        <v>16</v>
      </c>
    </row>
    <row r="19" customHeight="1" spans="1:7">
      <c r="A19" s="4">
        <v>29</v>
      </c>
      <c r="B19" s="6" t="s">
        <v>246</v>
      </c>
      <c r="C19" s="2">
        <v>74</v>
      </c>
      <c r="D19" s="2">
        <v>78</v>
      </c>
      <c r="E19" s="2">
        <v>63</v>
      </c>
      <c r="F19" s="2">
        <f t="shared" si="0"/>
        <v>215</v>
      </c>
      <c r="G19" s="2">
        <v>17</v>
      </c>
    </row>
    <row r="20" customHeight="1" spans="1:7">
      <c r="A20" s="4">
        <v>31</v>
      </c>
      <c r="B20" s="6" t="s">
        <v>247</v>
      </c>
      <c r="C20" s="2">
        <v>71</v>
      </c>
      <c r="D20" s="2">
        <v>71</v>
      </c>
      <c r="E20" s="2">
        <v>72</v>
      </c>
      <c r="F20" s="2">
        <f t="shared" si="0"/>
        <v>214</v>
      </c>
      <c r="G20" s="2">
        <v>18</v>
      </c>
    </row>
    <row r="21" customHeight="1" spans="1:7">
      <c r="A21" s="4">
        <v>45</v>
      </c>
      <c r="B21" s="6" t="s">
        <v>248</v>
      </c>
      <c r="C21" s="2">
        <v>60</v>
      </c>
      <c r="D21" s="2">
        <v>87</v>
      </c>
      <c r="E21" s="2">
        <v>66</v>
      </c>
      <c r="F21" s="2">
        <f t="shared" si="0"/>
        <v>213</v>
      </c>
      <c r="G21" s="2">
        <v>19</v>
      </c>
    </row>
    <row r="22" customHeight="1" spans="1:7">
      <c r="A22" s="4">
        <v>18</v>
      </c>
      <c r="B22" s="6" t="s">
        <v>249</v>
      </c>
      <c r="C22" s="2">
        <v>67</v>
      </c>
      <c r="D22" s="2">
        <v>56</v>
      </c>
      <c r="E22" s="2">
        <v>84</v>
      </c>
      <c r="F22" s="2">
        <f t="shared" si="0"/>
        <v>207</v>
      </c>
      <c r="G22" s="2">
        <v>20</v>
      </c>
    </row>
    <row r="23" customHeight="1" spans="1:7">
      <c r="A23" s="4">
        <v>19</v>
      </c>
      <c r="B23" s="6" t="s">
        <v>250</v>
      </c>
      <c r="C23" s="2">
        <v>54</v>
      </c>
      <c r="D23" s="2">
        <v>86</v>
      </c>
      <c r="E23" s="2">
        <v>63</v>
      </c>
      <c r="F23" s="2">
        <f t="shared" si="0"/>
        <v>203</v>
      </c>
      <c r="G23" s="2">
        <v>21</v>
      </c>
    </row>
    <row r="24" customHeight="1" spans="1:7">
      <c r="A24" s="4">
        <v>22</v>
      </c>
      <c r="B24" s="6" t="s">
        <v>251</v>
      </c>
      <c r="C24" s="2">
        <v>84</v>
      </c>
      <c r="D24" s="2">
        <v>74</v>
      </c>
      <c r="E24" s="2">
        <v>45</v>
      </c>
      <c r="F24" s="2">
        <f t="shared" si="0"/>
        <v>203</v>
      </c>
      <c r="G24" s="2">
        <v>22</v>
      </c>
    </row>
    <row r="25" customHeight="1" spans="1:7">
      <c r="A25" s="4">
        <v>2</v>
      </c>
      <c r="B25" s="5" t="s">
        <v>252</v>
      </c>
      <c r="C25" s="2">
        <v>49</v>
      </c>
      <c r="D25" s="2">
        <v>88</v>
      </c>
      <c r="E25" s="2">
        <v>65</v>
      </c>
      <c r="F25" s="2">
        <f t="shared" si="0"/>
        <v>202</v>
      </c>
      <c r="G25" s="2">
        <v>23</v>
      </c>
    </row>
    <row r="26" customHeight="1" spans="1:7">
      <c r="A26" s="4">
        <v>16</v>
      </c>
      <c r="B26" s="6" t="s">
        <v>253</v>
      </c>
      <c r="C26" s="2">
        <v>72</v>
      </c>
      <c r="D26" s="2">
        <v>79</v>
      </c>
      <c r="E26" s="2">
        <v>51</v>
      </c>
      <c r="F26" s="2">
        <f t="shared" si="0"/>
        <v>202</v>
      </c>
      <c r="G26" s="2">
        <v>24</v>
      </c>
    </row>
    <row r="27" customHeight="1" spans="1:7">
      <c r="A27" s="4">
        <v>8</v>
      </c>
      <c r="B27" s="6" t="s">
        <v>254</v>
      </c>
      <c r="C27" s="2">
        <v>61</v>
      </c>
      <c r="D27" s="2">
        <v>67</v>
      </c>
      <c r="E27" s="2">
        <v>73</v>
      </c>
      <c r="F27" s="2">
        <f t="shared" si="0"/>
        <v>201</v>
      </c>
      <c r="G27" s="2">
        <v>25</v>
      </c>
    </row>
    <row r="28" customHeight="1" spans="1:7">
      <c r="A28" s="4">
        <v>6</v>
      </c>
      <c r="B28" s="5" t="s">
        <v>255</v>
      </c>
      <c r="C28" s="2">
        <v>80</v>
      </c>
      <c r="D28" s="2">
        <v>40</v>
      </c>
      <c r="E28" s="2">
        <v>77</v>
      </c>
      <c r="F28" s="2">
        <f t="shared" si="0"/>
        <v>197</v>
      </c>
      <c r="G28" s="2">
        <v>26</v>
      </c>
    </row>
    <row r="29" customHeight="1" spans="1:7">
      <c r="A29" s="4">
        <v>49</v>
      </c>
      <c r="B29" s="6" t="s">
        <v>256</v>
      </c>
      <c r="C29" s="2">
        <v>61</v>
      </c>
      <c r="D29" s="2">
        <v>60</v>
      </c>
      <c r="E29" s="2">
        <v>72</v>
      </c>
      <c r="F29" s="2">
        <f t="shared" si="0"/>
        <v>193</v>
      </c>
      <c r="G29" s="2">
        <v>27</v>
      </c>
    </row>
    <row r="30" customHeight="1" spans="1:7">
      <c r="A30" s="4">
        <v>30</v>
      </c>
      <c r="B30" s="6" t="s">
        <v>257</v>
      </c>
      <c r="C30" s="2">
        <v>30</v>
      </c>
      <c r="D30" s="2">
        <v>88</v>
      </c>
      <c r="E30" s="2">
        <v>69</v>
      </c>
      <c r="F30" s="2">
        <f t="shared" si="0"/>
        <v>187</v>
      </c>
      <c r="G30" s="2">
        <v>28</v>
      </c>
    </row>
    <row r="31" customHeight="1" spans="1:7">
      <c r="A31" s="4">
        <v>33</v>
      </c>
      <c r="B31" s="6" t="s">
        <v>258</v>
      </c>
      <c r="C31" s="2">
        <v>45</v>
      </c>
      <c r="D31" s="2">
        <v>85</v>
      </c>
      <c r="E31" s="2">
        <v>57</v>
      </c>
      <c r="F31" s="2">
        <f t="shared" si="0"/>
        <v>187</v>
      </c>
      <c r="G31" s="2">
        <v>29</v>
      </c>
    </row>
    <row r="32" customHeight="1" spans="1:7">
      <c r="A32" s="4">
        <v>46</v>
      </c>
      <c r="B32" s="6" t="s">
        <v>259</v>
      </c>
      <c r="C32" s="2">
        <v>52</v>
      </c>
      <c r="D32" s="2">
        <v>66</v>
      </c>
      <c r="E32" s="2">
        <v>66</v>
      </c>
      <c r="F32" s="2">
        <f t="shared" si="0"/>
        <v>184</v>
      </c>
      <c r="G32" s="2">
        <v>30</v>
      </c>
    </row>
    <row r="33" customHeight="1" spans="1:7">
      <c r="A33" s="4">
        <v>36</v>
      </c>
      <c r="B33" s="6" t="s">
        <v>260</v>
      </c>
      <c r="C33" s="2">
        <v>42</v>
      </c>
      <c r="D33" s="2">
        <v>63</v>
      </c>
      <c r="E33" s="2">
        <v>74</v>
      </c>
      <c r="F33" s="2">
        <f t="shared" si="0"/>
        <v>179</v>
      </c>
      <c r="G33" s="2">
        <v>31</v>
      </c>
    </row>
    <row r="34" customHeight="1" spans="1:7">
      <c r="A34" s="4">
        <v>40</v>
      </c>
      <c r="B34" s="6" t="s">
        <v>261</v>
      </c>
      <c r="C34" s="2">
        <v>45</v>
      </c>
      <c r="D34" s="2">
        <v>69</v>
      </c>
      <c r="E34" s="2">
        <v>56</v>
      </c>
      <c r="F34" s="2">
        <f t="shared" si="0"/>
        <v>170</v>
      </c>
      <c r="G34" s="2">
        <v>32</v>
      </c>
    </row>
    <row r="35" customHeight="1" spans="1:7">
      <c r="A35" s="4">
        <v>28</v>
      </c>
      <c r="B35" s="6" t="s">
        <v>262</v>
      </c>
      <c r="C35" s="2">
        <v>65</v>
      </c>
      <c r="D35" s="2">
        <v>30</v>
      </c>
      <c r="E35" s="2">
        <v>73</v>
      </c>
      <c r="F35" s="2">
        <f t="shared" si="0"/>
        <v>168</v>
      </c>
      <c r="G35" s="2">
        <v>33</v>
      </c>
    </row>
    <row r="36" customHeight="1" spans="1:7">
      <c r="A36" s="4">
        <v>43</v>
      </c>
      <c r="B36" s="6" t="s">
        <v>263</v>
      </c>
      <c r="C36" s="2">
        <v>60</v>
      </c>
      <c r="D36" s="2">
        <v>65</v>
      </c>
      <c r="E36" s="2">
        <v>39</v>
      </c>
      <c r="F36" s="2">
        <f t="shared" si="0"/>
        <v>164</v>
      </c>
      <c r="G36" s="2">
        <v>34</v>
      </c>
    </row>
    <row r="37" customHeight="1" spans="1:7">
      <c r="A37" s="4">
        <v>14</v>
      </c>
      <c r="B37" s="7" t="s">
        <v>264</v>
      </c>
      <c r="C37" s="2">
        <v>67</v>
      </c>
      <c r="D37" s="2">
        <v>24</v>
      </c>
      <c r="E37" s="2">
        <v>66</v>
      </c>
      <c r="F37" s="2">
        <f t="shared" si="0"/>
        <v>157</v>
      </c>
      <c r="G37" s="2">
        <v>35</v>
      </c>
    </row>
    <row r="38" customHeight="1" spans="1:7">
      <c r="A38" s="4">
        <v>27</v>
      </c>
      <c r="B38" s="6" t="s">
        <v>265</v>
      </c>
      <c r="C38" s="2">
        <v>53</v>
      </c>
      <c r="D38" s="2">
        <v>22</v>
      </c>
      <c r="E38" s="2">
        <v>75</v>
      </c>
      <c r="F38" s="2">
        <f t="shared" si="0"/>
        <v>150</v>
      </c>
      <c r="G38" s="2">
        <v>36</v>
      </c>
    </row>
    <row r="39" customHeight="1" spans="1:7">
      <c r="A39" s="4">
        <v>25</v>
      </c>
      <c r="B39" s="6" t="s">
        <v>266</v>
      </c>
      <c r="C39" s="2">
        <v>46</v>
      </c>
      <c r="D39" s="2">
        <v>62</v>
      </c>
      <c r="E39" s="2">
        <v>35</v>
      </c>
      <c r="F39" s="2">
        <f t="shared" si="0"/>
        <v>143</v>
      </c>
      <c r="G39" s="2">
        <v>37</v>
      </c>
    </row>
    <row r="40" customHeight="1" spans="1:7">
      <c r="A40" s="4">
        <v>37</v>
      </c>
      <c r="B40" s="6" t="s">
        <v>267</v>
      </c>
      <c r="C40" s="2">
        <v>50</v>
      </c>
      <c r="D40" s="2">
        <v>41</v>
      </c>
      <c r="E40" s="2">
        <v>38</v>
      </c>
      <c r="F40" s="2">
        <f t="shared" si="0"/>
        <v>129</v>
      </c>
      <c r="G40" s="2">
        <v>38</v>
      </c>
    </row>
    <row r="41" customHeight="1" spans="1:7">
      <c r="A41" s="4">
        <v>34</v>
      </c>
      <c r="B41" s="6" t="s">
        <v>268</v>
      </c>
      <c r="C41" s="2">
        <v>52</v>
      </c>
      <c r="D41" s="2">
        <v>16</v>
      </c>
      <c r="E41" s="2">
        <v>47</v>
      </c>
      <c r="F41" s="2">
        <f t="shared" si="0"/>
        <v>115</v>
      </c>
      <c r="G41" s="2">
        <v>39</v>
      </c>
    </row>
    <row r="42" customHeight="1" spans="1:7">
      <c r="A42" s="4">
        <v>11</v>
      </c>
      <c r="B42" s="6" t="s">
        <v>269</v>
      </c>
      <c r="C42" s="2">
        <v>43</v>
      </c>
      <c r="D42" s="2">
        <v>14</v>
      </c>
      <c r="E42" s="2">
        <v>56</v>
      </c>
      <c r="F42" s="2">
        <f t="shared" si="0"/>
        <v>113</v>
      </c>
      <c r="G42" s="2">
        <v>40</v>
      </c>
    </row>
    <row r="43" customHeight="1" spans="1:7">
      <c r="A43" s="4">
        <v>47</v>
      </c>
      <c r="B43" s="6" t="s">
        <v>270</v>
      </c>
      <c r="C43" s="2">
        <v>18</v>
      </c>
      <c r="D43" s="2">
        <v>30</v>
      </c>
      <c r="E43" s="2">
        <v>60</v>
      </c>
      <c r="F43" s="2">
        <f t="shared" si="0"/>
        <v>108</v>
      </c>
      <c r="G43" s="2">
        <v>41</v>
      </c>
    </row>
    <row r="44" customHeight="1" spans="1:7">
      <c r="A44" s="4">
        <v>44</v>
      </c>
      <c r="B44" s="6" t="s">
        <v>271</v>
      </c>
      <c r="C44" s="2">
        <v>48</v>
      </c>
      <c r="D44" s="2">
        <v>30</v>
      </c>
      <c r="E44" s="2">
        <v>29</v>
      </c>
      <c r="F44" s="2">
        <f t="shared" si="0"/>
        <v>107</v>
      </c>
      <c r="G44" s="2">
        <v>42</v>
      </c>
    </row>
    <row r="45" customHeight="1" spans="1:7">
      <c r="A45" s="4">
        <v>20</v>
      </c>
      <c r="B45" s="6" t="s">
        <v>272</v>
      </c>
      <c r="C45" s="2">
        <v>42</v>
      </c>
      <c r="D45" s="2">
        <v>12</v>
      </c>
      <c r="E45" s="2">
        <v>47</v>
      </c>
      <c r="F45" s="2">
        <f t="shared" si="0"/>
        <v>101</v>
      </c>
      <c r="G45" s="2">
        <v>43</v>
      </c>
    </row>
    <row r="46" customHeight="1" spans="1:7">
      <c r="A46" s="4">
        <v>48</v>
      </c>
      <c r="B46" s="6" t="s">
        <v>273</v>
      </c>
      <c r="C46" s="2">
        <v>33</v>
      </c>
      <c r="D46" s="2">
        <v>16</v>
      </c>
      <c r="E46" s="2">
        <v>35</v>
      </c>
      <c r="F46" s="2">
        <f t="shared" si="0"/>
        <v>84</v>
      </c>
      <c r="G46" s="2">
        <v>44</v>
      </c>
    </row>
    <row r="47" customHeight="1" spans="1:7">
      <c r="A47" s="4">
        <v>41</v>
      </c>
      <c r="B47" s="6" t="s">
        <v>274</v>
      </c>
      <c r="C47" s="2">
        <v>25</v>
      </c>
      <c r="D47" s="2">
        <v>18</v>
      </c>
      <c r="E47" s="2">
        <v>24</v>
      </c>
      <c r="F47" s="2">
        <f t="shared" si="0"/>
        <v>67</v>
      </c>
      <c r="G47" s="2">
        <v>45</v>
      </c>
    </row>
    <row r="48" customHeight="1" spans="1:7">
      <c r="A48" s="4">
        <v>26</v>
      </c>
      <c r="B48" s="6" t="s">
        <v>275</v>
      </c>
      <c r="C48" s="2">
        <v>12</v>
      </c>
      <c r="D48" s="2">
        <v>4</v>
      </c>
      <c r="E48" s="2">
        <v>46</v>
      </c>
      <c r="F48" s="2">
        <f t="shared" si="0"/>
        <v>62</v>
      </c>
      <c r="G48" s="2">
        <v>46</v>
      </c>
    </row>
    <row r="49" customHeight="1" spans="1:7">
      <c r="A49" s="4">
        <v>32</v>
      </c>
      <c r="B49" s="6" t="s">
        <v>276</v>
      </c>
      <c r="C49" s="2">
        <v>13</v>
      </c>
      <c r="D49" s="2">
        <v>11</v>
      </c>
      <c r="E49" s="2">
        <v>32</v>
      </c>
      <c r="F49" s="2">
        <f t="shared" si="0"/>
        <v>56</v>
      </c>
      <c r="G49" s="2">
        <v>47</v>
      </c>
    </row>
    <row r="50" customHeight="1" spans="1:7">
      <c r="A50" s="4">
        <v>50</v>
      </c>
      <c r="B50" s="6" t="s">
        <v>277</v>
      </c>
      <c r="C50" s="2">
        <v>13</v>
      </c>
      <c r="D50" s="2">
        <v>8</v>
      </c>
      <c r="E50" s="2">
        <v>33</v>
      </c>
      <c r="F50" s="2">
        <f t="shared" si="0"/>
        <v>54</v>
      </c>
      <c r="G50" s="2">
        <v>48</v>
      </c>
    </row>
    <row r="51" customHeight="1" spans="1:7">
      <c r="A51" s="4">
        <v>1</v>
      </c>
      <c r="B51" s="5" t="s">
        <v>278</v>
      </c>
      <c r="C51" s="2">
        <v>12</v>
      </c>
      <c r="D51" s="2">
        <v>3</v>
      </c>
      <c r="E51" s="2">
        <v>36</v>
      </c>
      <c r="F51" s="2">
        <f t="shared" si="0"/>
        <v>51</v>
      </c>
      <c r="G51" s="2">
        <v>49</v>
      </c>
    </row>
    <row r="52" customHeight="1" spans="1:7">
      <c r="A52" s="4">
        <v>42</v>
      </c>
      <c r="B52" s="6" t="s">
        <v>279</v>
      </c>
      <c r="C52" s="2">
        <v>17</v>
      </c>
      <c r="D52" s="2">
        <v>13</v>
      </c>
      <c r="E52" s="2">
        <v>21</v>
      </c>
      <c r="F52" s="2">
        <f t="shared" si="0"/>
        <v>51</v>
      </c>
      <c r="G52" s="2">
        <v>50</v>
      </c>
    </row>
    <row r="53" customHeight="1" spans="1:7">
      <c r="A53" s="2"/>
      <c r="B53" s="12" t="s">
        <v>5</v>
      </c>
      <c r="C53" s="2">
        <f>SUM(C3:C52)</f>
        <v>2906</v>
      </c>
      <c r="D53" s="2">
        <f>SUM(D3:D52)</f>
        <v>3006</v>
      </c>
      <c r="E53" s="2">
        <f>SUM(E3:E52)</f>
        <v>3185</v>
      </c>
      <c r="F53" s="2"/>
      <c r="G53" s="2"/>
    </row>
    <row r="54" customHeight="1" spans="1:7">
      <c r="A54" s="2"/>
      <c r="B54" s="12" t="s">
        <v>27</v>
      </c>
      <c r="C54" s="14">
        <f>C53/50</f>
        <v>58.12</v>
      </c>
      <c r="D54" s="14">
        <f>D53/50</f>
        <v>60.12</v>
      </c>
      <c r="E54" s="14">
        <f>E53/50</f>
        <v>63.7</v>
      </c>
      <c r="F54" s="15"/>
      <c r="G54" s="2"/>
    </row>
    <row r="55" customHeight="1" spans="1:7">
      <c r="A55" s="2"/>
      <c r="B55" s="12" t="s">
        <v>28</v>
      </c>
      <c r="C55" s="31">
        <f>COUNTIF(C3:C52,"&gt;=60")</f>
        <v>28</v>
      </c>
      <c r="D55" s="31">
        <f>COUNTIF(D3:D52,"&gt;=60")</f>
        <v>32</v>
      </c>
      <c r="E55" s="31">
        <f>COUNTIF(E3:E52,"&gt;=60")</f>
        <v>32</v>
      </c>
      <c r="F55" s="2"/>
      <c r="G55" s="2"/>
    </row>
    <row r="56" customHeight="1" spans="1:7">
      <c r="A56" s="2"/>
      <c r="B56" s="12" t="s">
        <v>29</v>
      </c>
      <c r="C56" s="17">
        <f>C55/50</f>
        <v>0.56</v>
      </c>
      <c r="D56" s="17">
        <f>D55/50</f>
        <v>0.64</v>
      </c>
      <c r="E56" s="17">
        <f>E55/50</f>
        <v>0.64</v>
      </c>
      <c r="F56" s="2"/>
      <c r="G56" s="2"/>
    </row>
    <row r="57" customHeight="1" spans="1:7">
      <c r="A57" s="2"/>
      <c r="B57" s="12" t="s">
        <v>30</v>
      </c>
      <c r="C57" s="31">
        <f>COUNTIF(C3:C52,"&gt;=80")</f>
        <v>13</v>
      </c>
      <c r="D57" s="31">
        <f>COUNTIF(D3:D52,"&gt;=80")</f>
        <v>18</v>
      </c>
      <c r="E57" s="31">
        <f>COUNTIF(E3:E52,"&gt;=80")</f>
        <v>11</v>
      </c>
      <c r="F57" s="2"/>
      <c r="G57" s="2"/>
    </row>
    <row r="58" customHeight="1" spans="1:7">
      <c r="A58" s="2"/>
      <c r="B58" s="12" t="s">
        <v>31</v>
      </c>
      <c r="C58" s="17">
        <f>C57/50</f>
        <v>0.26</v>
      </c>
      <c r="D58" s="17">
        <f>D57/50</f>
        <v>0.36</v>
      </c>
      <c r="E58" s="17">
        <f>E57/50</f>
        <v>0.22</v>
      </c>
      <c r="F58" s="2"/>
      <c r="G58" s="2"/>
    </row>
  </sheetData>
  <sortState ref="A3:G58">
    <sortCondition ref="F3" descending="1"/>
  </sortState>
  <mergeCells count="1">
    <mergeCell ref="A1:G1"/>
  </mergeCells>
  <pageMargins left="0.251388888888889" right="0.251388888888889" top="0" bottom="0" header="0.298611111111111" footer="0.298611111111111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"/>
  <sheetViews>
    <sheetView tabSelected="1" workbookViewId="0">
      <selection activeCell="J48" sqref="J48"/>
    </sheetView>
  </sheetViews>
  <sheetFormatPr defaultColWidth="11.375" defaultRowHeight="13" customHeight="1" outlineLevelCol="6"/>
  <cols>
    <col min="1" max="6" width="11.375" style="29" customWidth="1"/>
    <col min="7" max="16384" width="11.375" customWidth="1"/>
  </cols>
  <sheetData>
    <row r="1" ht="19" customHeight="1" spans="1:7">
      <c r="A1" s="18" t="s">
        <v>280</v>
      </c>
      <c r="B1" s="30"/>
      <c r="C1" s="18"/>
      <c r="D1" s="18"/>
      <c r="E1" s="18"/>
      <c r="F1" s="18"/>
      <c r="G1" s="18"/>
    </row>
    <row r="2" ht="19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62</v>
      </c>
      <c r="F2" s="2" t="s">
        <v>5</v>
      </c>
      <c r="G2" s="2" t="s">
        <v>6</v>
      </c>
    </row>
    <row r="3" customHeight="1" spans="1:7">
      <c r="A3" s="4">
        <v>47</v>
      </c>
      <c r="B3" s="10" t="s">
        <v>281</v>
      </c>
      <c r="C3" s="2">
        <v>86</v>
      </c>
      <c r="D3" s="2">
        <v>96</v>
      </c>
      <c r="E3" s="2">
        <v>91</v>
      </c>
      <c r="F3" s="2">
        <f t="shared" ref="F3:F54" si="0">SUM(C3:E3)</f>
        <v>273</v>
      </c>
      <c r="G3" s="2">
        <v>1</v>
      </c>
    </row>
    <row r="4" customHeight="1" spans="1:7">
      <c r="A4" s="4">
        <v>21</v>
      </c>
      <c r="B4" s="8" t="s">
        <v>282</v>
      </c>
      <c r="C4" s="2">
        <v>79</v>
      </c>
      <c r="D4" s="2">
        <v>95</v>
      </c>
      <c r="E4" s="2">
        <v>93</v>
      </c>
      <c r="F4" s="2">
        <f t="shared" si="0"/>
        <v>267</v>
      </c>
      <c r="G4" s="2">
        <v>2</v>
      </c>
    </row>
    <row r="5" customHeight="1" spans="1:7">
      <c r="A5" s="4">
        <v>33</v>
      </c>
      <c r="B5" s="8" t="s">
        <v>283</v>
      </c>
      <c r="C5" s="2">
        <v>84</v>
      </c>
      <c r="D5" s="2">
        <v>89</v>
      </c>
      <c r="E5" s="2">
        <v>92</v>
      </c>
      <c r="F5" s="2">
        <f t="shared" si="0"/>
        <v>265</v>
      </c>
      <c r="G5" s="2">
        <v>3</v>
      </c>
    </row>
    <row r="6" customHeight="1" spans="1:7">
      <c r="A6" s="4">
        <v>1</v>
      </c>
      <c r="B6" s="2" t="s">
        <v>284</v>
      </c>
      <c r="C6" s="2">
        <v>81</v>
      </c>
      <c r="D6" s="2">
        <v>94</v>
      </c>
      <c r="E6" s="2">
        <v>88</v>
      </c>
      <c r="F6" s="2">
        <f t="shared" si="0"/>
        <v>263</v>
      </c>
      <c r="G6" s="2">
        <v>4</v>
      </c>
    </row>
    <row r="7" customHeight="1" spans="1:7">
      <c r="A7" s="4">
        <v>28</v>
      </c>
      <c r="B7" s="8" t="s">
        <v>285</v>
      </c>
      <c r="C7" s="2">
        <v>82</v>
      </c>
      <c r="D7" s="2">
        <v>93</v>
      </c>
      <c r="E7" s="2">
        <v>88</v>
      </c>
      <c r="F7" s="2">
        <f t="shared" si="0"/>
        <v>263</v>
      </c>
      <c r="G7" s="2">
        <v>5</v>
      </c>
    </row>
    <row r="8" customHeight="1" spans="1:7">
      <c r="A8" s="4">
        <v>17</v>
      </c>
      <c r="B8" s="8" t="s">
        <v>286</v>
      </c>
      <c r="C8" s="2">
        <v>82</v>
      </c>
      <c r="D8" s="2">
        <v>87</v>
      </c>
      <c r="E8" s="2">
        <v>92</v>
      </c>
      <c r="F8" s="2">
        <f t="shared" si="0"/>
        <v>261</v>
      </c>
      <c r="G8" s="2">
        <v>6</v>
      </c>
    </row>
    <row r="9" customHeight="1" spans="1:7">
      <c r="A9" s="4">
        <v>41</v>
      </c>
      <c r="B9" s="10" t="s">
        <v>287</v>
      </c>
      <c r="C9" s="2">
        <v>76</v>
      </c>
      <c r="D9" s="2">
        <v>93</v>
      </c>
      <c r="E9" s="2">
        <v>90</v>
      </c>
      <c r="F9" s="2">
        <f t="shared" si="0"/>
        <v>259</v>
      </c>
      <c r="G9" s="2">
        <v>7</v>
      </c>
    </row>
    <row r="10" customHeight="1" spans="1:7">
      <c r="A10" s="4">
        <v>7</v>
      </c>
      <c r="B10" s="8" t="s">
        <v>288</v>
      </c>
      <c r="C10" s="2">
        <v>77</v>
      </c>
      <c r="D10" s="2">
        <v>91</v>
      </c>
      <c r="E10" s="2">
        <v>90</v>
      </c>
      <c r="F10" s="2">
        <f t="shared" si="0"/>
        <v>258</v>
      </c>
      <c r="G10" s="2">
        <v>8</v>
      </c>
    </row>
    <row r="11" customHeight="1" spans="1:7">
      <c r="A11" s="4">
        <v>10</v>
      </c>
      <c r="B11" s="8" t="s">
        <v>289</v>
      </c>
      <c r="C11" s="2">
        <v>78</v>
      </c>
      <c r="D11" s="2">
        <v>90</v>
      </c>
      <c r="E11" s="2">
        <v>88</v>
      </c>
      <c r="F11" s="2">
        <f t="shared" si="0"/>
        <v>256</v>
      </c>
      <c r="G11" s="2">
        <v>9</v>
      </c>
    </row>
    <row r="12" customHeight="1" spans="1:7">
      <c r="A12" s="4">
        <v>11</v>
      </c>
      <c r="B12" s="8" t="s">
        <v>290</v>
      </c>
      <c r="C12" s="2">
        <v>77</v>
      </c>
      <c r="D12" s="2">
        <v>81</v>
      </c>
      <c r="E12" s="2">
        <v>94</v>
      </c>
      <c r="F12" s="2">
        <f t="shared" si="0"/>
        <v>252</v>
      </c>
      <c r="G12" s="2">
        <v>10</v>
      </c>
    </row>
    <row r="13" customHeight="1" spans="1:7">
      <c r="A13" s="4">
        <v>24</v>
      </c>
      <c r="B13" s="8" t="s">
        <v>291</v>
      </c>
      <c r="C13" s="2">
        <v>83</v>
      </c>
      <c r="D13" s="2">
        <v>78</v>
      </c>
      <c r="E13" s="2">
        <v>88</v>
      </c>
      <c r="F13" s="2">
        <f t="shared" si="0"/>
        <v>249</v>
      </c>
      <c r="G13" s="2">
        <v>11</v>
      </c>
    </row>
    <row r="14" customHeight="1" spans="1:7">
      <c r="A14" s="4">
        <v>35</v>
      </c>
      <c r="B14" s="8" t="s">
        <v>292</v>
      </c>
      <c r="C14" s="2">
        <v>74</v>
      </c>
      <c r="D14" s="2">
        <v>93</v>
      </c>
      <c r="E14" s="2">
        <v>82</v>
      </c>
      <c r="F14" s="2">
        <f t="shared" si="0"/>
        <v>249</v>
      </c>
      <c r="G14" s="2">
        <v>12</v>
      </c>
    </row>
    <row r="15" customHeight="1" spans="1:7">
      <c r="A15" s="4">
        <v>14</v>
      </c>
      <c r="B15" s="8" t="s">
        <v>293</v>
      </c>
      <c r="C15" s="2">
        <v>77</v>
      </c>
      <c r="D15" s="2">
        <v>85</v>
      </c>
      <c r="E15" s="2">
        <v>80</v>
      </c>
      <c r="F15" s="2">
        <f t="shared" si="0"/>
        <v>242</v>
      </c>
      <c r="G15" s="2">
        <v>13</v>
      </c>
    </row>
    <row r="16" customHeight="1" spans="1:7">
      <c r="A16" s="4">
        <v>46</v>
      </c>
      <c r="B16" s="10" t="s">
        <v>294</v>
      </c>
      <c r="C16" s="2">
        <v>79</v>
      </c>
      <c r="D16" s="2">
        <v>88</v>
      </c>
      <c r="E16" s="2">
        <v>74</v>
      </c>
      <c r="F16" s="2">
        <f t="shared" si="0"/>
        <v>241</v>
      </c>
      <c r="G16" s="2">
        <v>14</v>
      </c>
    </row>
    <row r="17" customHeight="1" spans="1:7">
      <c r="A17" s="4">
        <v>36</v>
      </c>
      <c r="B17" s="8" t="s">
        <v>295</v>
      </c>
      <c r="C17" s="2">
        <v>69</v>
      </c>
      <c r="D17" s="2">
        <v>79</v>
      </c>
      <c r="E17" s="2">
        <v>85</v>
      </c>
      <c r="F17" s="2">
        <f t="shared" si="0"/>
        <v>233</v>
      </c>
      <c r="G17" s="2">
        <v>15</v>
      </c>
    </row>
    <row r="18" customHeight="1" spans="1:7">
      <c r="A18" s="4">
        <v>31</v>
      </c>
      <c r="B18" s="8" t="s">
        <v>296</v>
      </c>
      <c r="C18" s="2">
        <v>69</v>
      </c>
      <c r="D18" s="2">
        <v>74</v>
      </c>
      <c r="E18" s="2">
        <v>81</v>
      </c>
      <c r="F18" s="2">
        <f t="shared" si="0"/>
        <v>224</v>
      </c>
      <c r="G18" s="2">
        <v>16</v>
      </c>
    </row>
    <row r="19" customHeight="1" spans="1:7">
      <c r="A19" s="4">
        <v>23</v>
      </c>
      <c r="B19" s="8" t="s">
        <v>297</v>
      </c>
      <c r="C19" s="2">
        <v>78</v>
      </c>
      <c r="D19" s="2">
        <v>60</v>
      </c>
      <c r="E19" s="2">
        <v>80</v>
      </c>
      <c r="F19" s="2">
        <f t="shared" si="0"/>
        <v>218</v>
      </c>
      <c r="G19" s="2">
        <v>17</v>
      </c>
    </row>
    <row r="20" customHeight="1" spans="1:7">
      <c r="A20" s="4">
        <v>39</v>
      </c>
      <c r="B20" s="10" t="s">
        <v>298</v>
      </c>
      <c r="C20" s="2">
        <v>81</v>
      </c>
      <c r="D20" s="2">
        <v>54</v>
      </c>
      <c r="E20" s="2">
        <v>82</v>
      </c>
      <c r="F20" s="2">
        <f t="shared" si="0"/>
        <v>217</v>
      </c>
      <c r="G20" s="2">
        <v>18</v>
      </c>
    </row>
    <row r="21" customHeight="1" spans="1:7">
      <c r="A21" s="4">
        <v>5</v>
      </c>
      <c r="B21" s="8" t="s">
        <v>299</v>
      </c>
      <c r="C21" s="2">
        <v>78</v>
      </c>
      <c r="D21" s="2">
        <v>52</v>
      </c>
      <c r="E21" s="2">
        <v>84</v>
      </c>
      <c r="F21" s="2">
        <f t="shared" si="0"/>
        <v>214</v>
      </c>
      <c r="G21" s="2">
        <v>19</v>
      </c>
    </row>
    <row r="22" customHeight="1" spans="1:7">
      <c r="A22" s="4">
        <v>3</v>
      </c>
      <c r="B22" s="8" t="s">
        <v>300</v>
      </c>
      <c r="C22" s="2">
        <v>77</v>
      </c>
      <c r="D22" s="2">
        <v>61</v>
      </c>
      <c r="E22" s="2">
        <v>74</v>
      </c>
      <c r="F22" s="2">
        <f t="shared" si="0"/>
        <v>212</v>
      </c>
      <c r="G22" s="2">
        <v>20</v>
      </c>
    </row>
    <row r="23" customHeight="1" spans="1:7">
      <c r="A23" s="4">
        <v>16</v>
      </c>
      <c r="B23" s="8" t="s">
        <v>301</v>
      </c>
      <c r="C23" s="2">
        <v>77</v>
      </c>
      <c r="D23" s="2">
        <v>62</v>
      </c>
      <c r="E23" s="2">
        <v>69</v>
      </c>
      <c r="F23" s="2">
        <f t="shared" si="0"/>
        <v>208</v>
      </c>
      <c r="G23" s="2">
        <v>21</v>
      </c>
    </row>
    <row r="24" customHeight="1" spans="1:7">
      <c r="A24" s="4">
        <v>19</v>
      </c>
      <c r="B24" s="8" t="s">
        <v>302</v>
      </c>
      <c r="C24" s="2">
        <v>78</v>
      </c>
      <c r="D24" s="2">
        <v>62</v>
      </c>
      <c r="E24" s="2">
        <v>68</v>
      </c>
      <c r="F24" s="2">
        <f t="shared" si="0"/>
        <v>208</v>
      </c>
      <c r="G24" s="2">
        <v>22</v>
      </c>
    </row>
    <row r="25" customHeight="1" spans="1:7">
      <c r="A25" s="4">
        <v>20</v>
      </c>
      <c r="B25" s="8" t="s">
        <v>303</v>
      </c>
      <c r="C25" s="2">
        <v>66</v>
      </c>
      <c r="D25" s="2">
        <v>61</v>
      </c>
      <c r="E25" s="2">
        <v>81</v>
      </c>
      <c r="F25" s="2">
        <f t="shared" si="0"/>
        <v>208</v>
      </c>
      <c r="G25" s="2">
        <v>23</v>
      </c>
    </row>
    <row r="26" customHeight="1" spans="1:7">
      <c r="A26" s="4">
        <v>2</v>
      </c>
      <c r="B26" s="2" t="s">
        <v>304</v>
      </c>
      <c r="C26" s="2">
        <v>76</v>
      </c>
      <c r="D26" s="2">
        <v>63</v>
      </c>
      <c r="E26" s="2">
        <v>65</v>
      </c>
      <c r="F26" s="2">
        <f t="shared" si="0"/>
        <v>204</v>
      </c>
      <c r="G26" s="2">
        <v>24</v>
      </c>
    </row>
    <row r="27" customHeight="1" spans="1:7">
      <c r="A27" s="4">
        <v>48</v>
      </c>
      <c r="B27" s="10" t="s">
        <v>305</v>
      </c>
      <c r="C27" s="2">
        <v>78</v>
      </c>
      <c r="D27" s="2">
        <v>60</v>
      </c>
      <c r="E27" s="2">
        <v>65</v>
      </c>
      <c r="F27" s="2">
        <f t="shared" si="0"/>
        <v>203</v>
      </c>
      <c r="G27" s="2">
        <v>25</v>
      </c>
    </row>
    <row r="28" customHeight="1" spans="1:7">
      <c r="A28" s="4">
        <v>8</v>
      </c>
      <c r="B28" s="8" t="s">
        <v>306</v>
      </c>
      <c r="C28" s="2">
        <v>73</v>
      </c>
      <c r="D28" s="2">
        <v>47</v>
      </c>
      <c r="E28" s="2">
        <v>81</v>
      </c>
      <c r="F28" s="2">
        <f t="shared" si="0"/>
        <v>201</v>
      </c>
      <c r="G28" s="2">
        <v>26</v>
      </c>
    </row>
    <row r="29" customHeight="1" spans="1:7">
      <c r="A29" s="4">
        <v>37</v>
      </c>
      <c r="B29" s="8" t="s">
        <v>307</v>
      </c>
      <c r="C29" s="2">
        <v>68</v>
      </c>
      <c r="D29" s="2">
        <v>66</v>
      </c>
      <c r="E29" s="2">
        <v>66</v>
      </c>
      <c r="F29" s="2">
        <f t="shared" si="0"/>
        <v>200</v>
      </c>
      <c r="G29" s="2">
        <v>27</v>
      </c>
    </row>
    <row r="30" customHeight="1" spans="1:7">
      <c r="A30" s="4">
        <v>29</v>
      </c>
      <c r="B30" s="8" t="s">
        <v>308</v>
      </c>
      <c r="C30" s="2">
        <v>60</v>
      </c>
      <c r="D30" s="2">
        <v>61</v>
      </c>
      <c r="E30" s="2">
        <v>72</v>
      </c>
      <c r="F30" s="2">
        <f t="shared" si="0"/>
        <v>193</v>
      </c>
      <c r="G30" s="2">
        <v>28</v>
      </c>
    </row>
    <row r="31" customHeight="1" spans="1:7">
      <c r="A31" s="4">
        <v>30</v>
      </c>
      <c r="B31" s="8" t="s">
        <v>309</v>
      </c>
      <c r="C31" s="2">
        <v>68</v>
      </c>
      <c r="D31" s="2">
        <v>52</v>
      </c>
      <c r="E31" s="2">
        <v>68</v>
      </c>
      <c r="F31" s="2">
        <f t="shared" si="0"/>
        <v>188</v>
      </c>
      <c r="G31" s="2">
        <v>29</v>
      </c>
    </row>
    <row r="32" customHeight="1" spans="1:7">
      <c r="A32" s="4">
        <v>44</v>
      </c>
      <c r="B32" s="10" t="s">
        <v>310</v>
      </c>
      <c r="C32" s="2">
        <v>73</v>
      </c>
      <c r="D32" s="2">
        <v>51</v>
      </c>
      <c r="E32" s="2">
        <v>64</v>
      </c>
      <c r="F32" s="2">
        <f t="shared" si="0"/>
        <v>188</v>
      </c>
      <c r="G32" s="2">
        <v>30</v>
      </c>
    </row>
    <row r="33" customHeight="1" spans="1:7">
      <c r="A33" s="4">
        <v>25</v>
      </c>
      <c r="B33" s="8" t="s">
        <v>311</v>
      </c>
      <c r="C33" s="2">
        <v>75</v>
      </c>
      <c r="D33" s="2">
        <v>44</v>
      </c>
      <c r="E33" s="2">
        <v>68</v>
      </c>
      <c r="F33" s="2">
        <f t="shared" si="0"/>
        <v>187</v>
      </c>
      <c r="G33" s="2">
        <v>31</v>
      </c>
    </row>
    <row r="34" customHeight="1" spans="1:7">
      <c r="A34" s="4">
        <v>4</v>
      </c>
      <c r="B34" s="8" t="s">
        <v>312</v>
      </c>
      <c r="C34" s="2">
        <v>75</v>
      </c>
      <c r="D34" s="2">
        <v>41</v>
      </c>
      <c r="E34" s="2">
        <v>70</v>
      </c>
      <c r="F34" s="2">
        <f t="shared" si="0"/>
        <v>186</v>
      </c>
      <c r="G34" s="2">
        <v>32</v>
      </c>
    </row>
    <row r="35" customHeight="1" spans="1:7">
      <c r="A35" s="4">
        <v>22</v>
      </c>
      <c r="B35" s="8" t="s">
        <v>313</v>
      </c>
      <c r="C35" s="2">
        <v>47</v>
      </c>
      <c r="D35" s="2">
        <v>54</v>
      </c>
      <c r="E35" s="2">
        <v>82</v>
      </c>
      <c r="F35" s="2">
        <f t="shared" si="0"/>
        <v>183</v>
      </c>
      <c r="G35" s="2">
        <v>33</v>
      </c>
    </row>
    <row r="36" customHeight="1" spans="1:7">
      <c r="A36" s="4">
        <v>34</v>
      </c>
      <c r="B36" s="8" t="s">
        <v>314</v>
      </c>
      <c r="C36" s="2">
        <v>72</v>
      </c>
      <c r="D36" s="2">
        <v>41</v>
      </c>
      <c r="E36" s="2">
        <v>70</v>
      </c>
      <c r="F36" s="2">
        <f t="shared" si="0"/>
        <v>183</v>
      </c>
      <c r="G36" s="2">
        <v>34</v>
      </c>
    </row>
    <row r="37" customHeight="1" spans="1:7">
      <c r="A37" s="4">
        <v>9</v>
      </c>
      <c r="B37" s="8" t="s">
        <v>315</v>
      </c>
      <c r="C37" s="2">
        <v>73</v>
      </c>
      <c r="D37" s="2">
        <v>35</v>
      </c>
      <c r="E37" s="2">
        <v>74</v>
      </c>
      <c r="F37" s="2">
        <f t="shared" si="0"/>
        <v>182</v>
      </c>
      <c r="G37" s="2">
        <v>35</v>
      </c>
    </row>
    <row r="38" customHeight="1" spans="1:7">
      <c r="A38" s="4">
        <v>52</v>
      </c>
      <c r="B38" s="10" t="s">
        <v>316</v>
      </c>
      <c r="C38" s="2">
        <v>55</v>
      </c>
      <c r="D38" s="2">
        <v>45</v>
      </c>
      <c r="E38" s="2">
        <v>82</v>
      </c>
      <c r="F38" s="2">
        <f t="shared" si="0"/>
        <v>182</v>
      </c>
      <c r="G38" s="2">
        <v>36</v>
      </c>
    </row>
    <row r="39" customHeight="1" spans="1:7">
      <c r="A39" s="4">
        <v>26</v>
      </c>
      <c r="B39" s="8" t="s">
        <v>317</v>
      </c>
      <c r="C39" s="2">
        <v>58</v>
      </c>
      <c r="D39" s="2">
        <v>39</v>
      </c>
      <c r="E39" s="2">
        <v>81</v>
      </c>
      <c r="F39" s="2">
        <f t="shared" si="0"/>
        <v>178</v>
      </c>
      <c r="G39" s="2">
        <v>37</v>
      </c>
    </row>
    <row r="40" customHeight="1" spans="1:7">
      <c r="A40" s="4">
        <v>27</v>
      </c>
      <c r="B40" s="8" t="s">
        <v>318</v>
      </c>
      <c r="C40" s="2">
        <v>70</v>
      </c>
      <c r="D40" s="2">
        <v>42</v>
      </c>
      <c r="E40" s="2">
        <v>65</v>
      </c>
      <c r="F40" s="2">
        <f t="shared" si="0"/>
        <v>177</v>
      </c>
      <c r="G40" s="2">
        <v>38</v>
      </c>
    </row>
    <row r="41" customHeight="1" spans="1:7">
      <c r="A41" s="4">
        <v>43</v>
      </c>
      <c r="B41" s="10" t="s">
        <v>319</v>
      </c>
      <c r="C41" s="2">
        <v>70</v>
      </c>
      <c r="D41" s="2">
        <v>39</v>
      </c>
      <c r="E41" s="2">
        <v>66</v>
      </c>
      <c r="F41" s="2">
        <f t="shared" si="0"/>
        <v>175</v>
      </c>
      <c r="G41" s="2">
        <v>39</v>
      </c>
    </row>
    <row r="42" customHeight="1" spans="1:7">
      <c r="A42" s="4">
        <v>32</v>
      </c>
      <c r="B42" s="9" t="s">
        <v>320</v>
      </c>
      <c r="C42" s="2">
        <v>75</v>
      </c>
      <c r="D42" s="2">
        <v>26</v>
      </c>
      <c r="E42" s="2">
        <v>61</v>
      </c>
      <c r="F42" s="2">
        <f t="shared" si="0"/>
        <v>162</v>
      </c>
      <c r="G42" s="2">
        <v>40</v>
      </c>
    </row>
    <row r="43" customHeight="1" spans="1:7">
      <c r="A43" s="4">
        <v>49</v>
      </c>
      <c r="B43" s="10" t="s">
        <v>321</v>
      </c>
      <c r="C43" s="11">
        <v>65</v>
      </c>
      <c r="D43" s="2">
        <v>43</v>
      </c>
      <c r="E43" s="2">
        <v>53</v>
      </c>
      <c r="F43" s="2">
        <f t="shared" si="0"/>
        <v>161</v>
      </c>
      <c r="G43" s="2">
        <v>41</v>
      </c>
    </row>
    <row r="44" customHeight="1" spans="1:7">
      <c r="A44" s="4">
        <v>40</v>
      </c>
      <c r="B44" s="10" t="s">
        <v>322</v>
      </c>
      <c r="C44" s="2">
        <v>66</v>
      </c>
      <c r="D44" s="2">
        <v>33</v>
      </c>
      <c r="E44" s="2">
        <v>60</v>
      </c>
      <c r="F44" s="2">
        <f t="shared" si="0"/>
        <v>159</v>
      </c>
      <c r="G44" s="2">
        <v>42</v>
      </c>
    </row>
    <row r="45" customHeight="1" spans="1:7">
      <c r="A45" s="4">
        <v>42</v>
      </c>
      <c r="B45" s="10" t="s">
        <v>323</v>
      </c>
      <c r="C45" s="2">
        <v>72</v>
      </c>
      <c r="D45" s="2">
        <v>24</v>
      </c>
      <c r="E45" s="2">
        <v>62</v>
      </c>
      <c r="F45" s="2">
        <f t="shared" si="0"/>
        <v>158</v>
      </c>
      <c r="G45" s="2">
        <v>43</v>
      </c>
    </row>
    <row r="46" customHeight="1" spans="1:7">
      <c r="A46" s="4">
        <v>12</v>
      </c>
      <c r="B46" s="8" t="s">
        <v>324</v>
      </c>
      <c r="C46" s="2">
        <v>65</v>
      </c>
      <c r="D46" s="2">
        <v>16</v>
      </c>
      <c r="E46" s="2">
        <v>74</v>
      </c>
      <c r="F46" s="2">
        <f t="shared" si="0"/>
        <v>155</v>
      </c>
      <c r="G46" s="2">
        <v>44</v>
      </c>
    </row>
    <row r="47" customHeight="1" spans="1:7">
      <c r="A47" s="4">
        <v>15</v>
      </c>
      <c r="B47" s="8" t="s">
        <v>325</v>
      </c>
      <c r="C47" s="2">
        <v>25</v>
      </c>
      <c r="D47" s="2">
        <v>23</v>
      </c>
      <c r="E47" s="2">
        <v>82</v>
      </c>
      <c r="F47" s="2">
        <f t="shared" si="0"/>
        <v>130</v>
      </c>
      <c r="G47" s="2">
        <v>45</v>
      </c>
    </row>
    <row r="48" customHeight="1" spans="1:7">
      <c r="A48" s="4">
        <v>6</v>
      </c>
      <c r="B48" s="8" t="s">
        <v>326</v>
      </c>
      <c r="C48" s="2">
        <v>21</v>
      </c>
      <c r="D48" s="2">
        <v>30</v>
      </c>
      <c r="E48" s="2">
        <v>76</v>
      </c>
      <c r="F48" s="2">
        <f t="shared" si="0"/>
        <v>127</v>
      </c>
      <c r="G48" s="2">
        <v>46</v>
      </c>
    </row>
    <row r="49" customHeight="1" spans="1:7">
      <c r="A49" s="4">
        <v>45</v>
      </c>
      <c r="B49" s="10" t="s">
        <v>327</v>
      </c>
      <c r="C49" s="2">
        <v>35</v>
      </c>
      <c r="D49" s="2">
        <v>27</v>
      </c>
      <c r="E49" s="2">
        <v>64</v>
      </c>
      <c r="F49" s="2">
        <f t="shared" si="0"/>
        <v>126</v>
      </c>
      <c r="G49" s="2">
        <v>47</v>
      </c>
    </row>
    <row r="50" customHeight="1" spans="1:7">
      <c r="A50" s="4">
        <v>51</v>
      </c>
      <c r="B50" s="10" t="s">
        <v>328</v>
      </c>
      <c r="C50" s="2">
        <v>37</v>
      </c>
      <c r="D50" s="2">
        <v>5</v>
      </c>
      <c r="E50" s="2">
        <v>72</v>
      </c>
      <c r="F50" s="2">
        <f t="shared" si="0"/>
        <v>114</v>
      </c>
      <c r="G50" s="2">
        <v>48</v>
      </c>
    </row>
    <row r="51" customHeight="1" spans="1:7">
      <c r="A51" s="4">
        <v>18</v>
      </c>
      <c r="B51" s="8" t="s">
        <v>329</v>
      </c>
      <c r="C51" s="2">
        <v>40</v>
      </c>
      <c r="D51" s="2">
        <v>16</v>
      </c>
      <c r="E51" s="2">
        <v>54</v>
      </c>
      <c r="F51" s="2">
        <f t="shared" si="0"/>
        <v>110</v>
      </c>
      <c r="G51" s="2">
        <v>49</v>
      </c>
    </row>
    <row r="52" customHeight="1" spans="1:7">
      <c r="A52" s="4">
        <v>13</v>
      </c>
      <c r="B52" s="8" t="s">
        <v>330</v>
      </c>
      <c r="C52" s="2">
        <v>13</v>
      </c>
      <c r="D52" s="2">
        <v>15</v>
      </c>
      <c r="E52" s="2">
        <v>54</v>
      </c>
      <c r="F52" s="2">
        <f t="shared" si="0"/>
        <v>82</v>
      </c>
      <c r="G52" s="2">
        <v>50</v>
      </c>
    </row>
    <row r="53" customHeight="1" spans="1:7">
      <c r="A53" s="4">
        <v>50</v>
      </c>
      <c r="B53" s="10" t="s">
        <v>331</v>
      </c>
      <c r="C53" s="2">
        <v>22</v>
      </c>
      <c r="D53" s="2">
        <v>6</v>
      </c>
      <c r="E53" s="2">
        <v>33</v>
      </c>
      <c r="F53" s="2">
        <f t="shared" si="0"/>
        <v>61</v>
      </c>
      <c r="G53" s="2">
        <v>51</v>
      </c>
    </row>
    <row r="54" customHeight="1" spans="1:7">
      <c r="A54" s="4">
        <v>38</v>
      </c>
      <c r="B54" s="6" t="s">
        <v>332</v>
      </c>
      <c r="C54" s="2">
        <v>0</v>
      </c>
      <c r="D54" s="2">
        <v>0</v>
      </c>
      <c r="E54" s="2">
        <v>0</v>
      </c>
      <c r="F54" s="2">
        <f t="shared" si="0"/>
        <v>0</v>
      </c>
      <c r="G54" s="2">
        <v>52</v>
      </c>
    </row>
    <row r="55" customHeight="1" spans="1:7">
      <c r="A55" s="2"/>
      <c r="B55" s="12" t="s">
        <v>5</v>
      </c>
      <c r="C55" s="2">
        <f>SUM(C3:C54)</f>
        <v>3415</v>
      </c>
      <c r="D55" s="2">
        <f>SUM(D3:D54)</f>
        <v>2862</v>
      </c>
      <c r="E55" s="2">
        <f>SUM(E3:E54)</f>
        <v>3818</v>
      </c>
      <c r="F55" s="2"/>
      <c r="G55" s="2"/>
    </row>
    <row r="56" customHeight="1" spans="1:7">
      <c r="A56" s="2"/>
      <c r="B56" s="12" t="s">
        <v>27</v>
      </c>
      <c r="C56" s="14">
        <f>C55/51</f>
        <v>66.9607843137255</v>
      </c>
      <c r="D56" s="14">
        <f>D55/51</f>
        <v>56.1176470588235</v>
      </c>
      <c r="E56" s="14">
        <f>E55/51</f>
        <v>74.8627450980392</v>
      </c>
      <c r="F56" s="15"/>
      <c r="G56" s="2"/>
    </row>
    <row r="57" customHeight="1" spans="1:7">
      <c r="A57" s="2"/>
      <c r="B57" s="12" t="s">
        <v>28</v>
      </c>
      <c r="C57" s="31">
        <f>COUNTIF(C2:C54,"&gt;=60")</f>
        <v>41</v>
      </c>
      <c r="D57" s="31">
        <f>COUNTIF(D2:D54,"&gt;=60")</f>
        <v>25</v>
      </c>
      <c r="E57" s="31">
        <f>COUNTIF(E2:E54,"&gt;=60")</f>
        <v>47</v>
      </c>
      <c r="F57" s="2"/>
      <c r="G57" s="2"/>
    </row>
    <row r="58" customHeight="1" spans="1:7">
      <c r="A58" s="2"/>
      <c r="B58" s="12" t="s">
        <v>29</v>
      </c>
      <c r="C58" s="17">
        <f>C57/52</f>
        <v>0.788461538461538</v>
      </c>
      <c r="D58" s="17">
        <f>D57/52</f>
        <v>0.480769230769231</v>
      </c>
      <c r="E58" s="17">
        <f>E57/52</f>
        <v>0.903846153846154</v>
      </c>
      <c r="F58" s="2"/>
      <c r="G58" s="2"/>
    </row>
    <row r="59" customHeight="1" spans="1:7">
      <c r="A59" s="2"/>
      <c r="B59" s="12" t="s">
        <v>30</v>
      </c>
      <c r="C59" s="31">
        <f>COUNTIF(C2:C54,"&gt;=80")</f>
        <v>7</v>
      </c>
      <c r="D59" s="31">
        <f>COUNTIF(D2:D54,"&gt;=80")</f>
        <v>13</v>
      </c>
      <c r="E59" s="31">
        <f>COUNTIF(E2:E54,"&gt;=80")</f>
        <v>24</v>
      </c>
      <c r="F59" s="2"/>
      <c r="G59" s="2"/>
    </row>
    <row r="60" customHeight="1" spans="1:7">
      <c r="A60" s="2"/>
      <c r="B60" s="12" t="s">
        <v>31</v>
      </c>
      <c r="C60" s="17">
        <f>C59/52</f>
        <v>0.134615384615385</v>
      </c>
      <c r="D60" s="17">
        <f>D59/52</f>
        <v>0.25</v>
      </c>
      <c r="E60" s="17">
        <f>E59/52</f>
        <v>0.461538461538462</v>
      </c>
      <c r="F60" s="2"/>
      <c r="G60" s="2"/>
    </row>
    <row r="66" customHeight="1" spans="5:5">
      <c r="E66" s="29" t="s">
        <v>333</v>
      </c>
    </row>
  </sheetData>
  <sortState ref="A3:G60">
    <sortCondition ref="F3" descending="1"/>
  </sortState>
  <mergeCells count="1">
    <mergeCell ref="A1:G1"/>
  </mergeCells>
  <pageMargins left="0.251388888888889" right="0.251388888888889" top="0.161111111111111" bottom="0.16111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一年级</vt:lpstr>
      <vt:lpstr>二年级</vt:lpstr>
      <vt:lpstr>三年级</vt:lpstr>
      <vt:lpstr>四（1）</vt:lpstr>
      <vt:lpstr>四（2）</vt:lpstr>
      <vt:lpstr>五1</vt:lpstr>
      <vt:lpstr>五2</vt:lpstr>
      <vt:lpstr>六1</vt:lpstr>
      <vt:lpstr>六2</vt:lpstr>
      <vt:lpstr>四总</vt:lpstr>
      <vt:lpstr>五总</vt:lpstr>
      <vt:lpstr>六总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2020-10-03T14:33:00Z</dcterms:created>
  <dcterms:modified xsi:type="dcterms:W3CDTF">2021-12-21T02:26:02Z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FAB427D508C34C60A5A7B383BD69EE44</vt:lpwstr>
  </property>
</Properties>
</file>